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P:\Legislative Appropriation Requests\2026 Fiscal Request\"/>
    </mc:Choice>
  </mc:AlternateContent>
  <xr:revisionPtr revIDLastSave="0" documentId="13_ncr:1_{1878B669-8247-425B-B3F8-6D18338F9F30}" xr6:coauthVersionLast="47" xr6:coauthVersionMax="47" xr10:uidLastSave="{00000000-0000-0000-0000-000000000000}"/>
  <bookViews>
    <workbookView xWindow="-28920" yWindow="-135" windowWidth="29040" windowHeight="15720" tabRatio="742" xr2:uid="{00000000-000D-0000-FFFF-FFFF00000000}"/>
  </bookViews>
  <sheets>
    <sheet name="FR-1 Approp Summary" sheetId="18" r:id="rId1"/>
    <sheet name="FR-2 Nonformula" sheetId="16" state="hidden" r:id="rId2"/>
    <sheet name="FR-3 AHECB REC" sheetId="15" r:id="rId3"/>
    <sheet name="FR-4" sheetId="9" r:id="rId4"/>
    <sheet name="FR-5" sheetId="10" r:id="rId5"/>
    <sheet name="FR-6" sheetId="20" r:id="rId6"/>
    <sheet name="Minority Contract" sheetId="19" r:id="rId7"/>
  </sheets>
  <definedNames>
    <definedName name="_Regression_Int" localSheetId="0" hidden="1">1</definedName>
    <definedName name="_Regression_Int" localSheetId="1" hidden="1">1</definedName>
    <definedName name="_Regression_Int" localSheetId="2" hidden="1">1</definedName>
    <definedName name="_Regression_Int" localSheetId="3" hidden="1">1</definedName>
    <definedName name="_Regression_Int" localSheetId="4" hidden="1">1</definedName>
    <definedName name="_Regression_Int" localSheetId="5" hidden="1">1</definedName>
    <definedName name="A" localSheetId="1">'FR-2 Nonformula'!$A$1:$G$36</definedName>
    <definedName name="A">#REF!</definedName>
    <definedName name="B">#REF!</definedName>
    <definedName name="GR" localSheetId="0">'FR-1 Approp Summary'!$A$1:$N$31</definedName>
    <definedName name="GR" localSheetId="2">'FR-3 AHECB REC'!$A$1:$I$31</definedName>
    <definedName name="GR">#REF!</definedName>
    <definedName name="PAGE1">#REF!</definedName>
    <definedName name="PAGE2">#REF!</definedName>
    <definedName name="PAGE3">#REF!</definedName>
    <definedName name="PAGE4">#REF!</definedName>
    <definedName name="_xlnm.Print_Area" localSheetId="0">'FR-1 Approp Summary'!$A$1:$N$47</definedName>
    <definedName name="_xlnm.Print_Area" localSheetId="1">'FR-2 Nonformula'!$A$1:$G$37</definedName>
    <definedName name="_xlnm.Print_Area" localSheetId="2">'FR-3 AHECB REC'!$A$1:$I$33</definedName>
    <definedName name="_xlnm.Print_Area" localSheetId="3">'FR-4'!$A$1:$J$42</definedName>
    <definedName name="_xlnm.Print_Area" localSheetId="4">'FR-5'!$A$1:$L$24</definedName>
    <definedName name="_xlnm.Print_Area" localSheetId="5">'FR-6'!$A$1:$P$34</definedName>
    <definedName name="_xlnm.Print_Area" localSheetId="6">'Minority Contract'!$A$1:$I$41</definedName>
    <definedName name="Print_Area_MI" localSheetId="0">'FR-1 Approp Summary'!$A$1:$N$32</definedName>
    <definedName name="Print_Area_MI" localSheetId="1">'FR-2 Nonformula'!$A$1:$G$36</definedName>
    <definedName name="Print_Area_MI" localSheetId="2">'FR-3 AHECB REC'!$A$1:$I$32</definedName>
    <definedName name="Print_Area_MI" localSheetId="3">'FR-4'!$A$1:$I$41</definedName>
    <definedName name="Print_Area_MI" localSheetId="4">'FR-5'!$A$1:$L$24</definedName>
    <definedName name="Print_Area_MI" localSheetId="5">'FR-6'!$A$1:$P$34</definedName>
    <definedName name="Print_Area_MI">#REF!</definedName>
    <definedName name="REVISED">'FR-4'!$A$25:$A$35</definedName>
    <definedName name="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0" l="1"/>
  <c r="K27" i="20"/>
  <c r="H27" i="20"/>
  <c r="E27" i="20"/>
  <c r="K26" i="20"/>
  <c r="H26" i="20"/>
  <c r="E26" i="20"/>
  <c r="O23" i="20"/>
  <c r="O22" i="20"/>
  <c r="O18" i="20"/>
  <c r="O17" i="20"/>
  <c r="O13" i="20"/>
  <c r="O12" i="20"/>
  <c r="H30" i="20" l="1"/>
  <c r="K30" i="20"/>
  <c r="O27" i="20"/>
  <c r="E30" i="20"/>
  <c r="O26" i="20"/>
  <c r="K32" i="20" l="1"/>
  <c r="O30" i="20"/>
  <c r="K8" i="20" s="1"/>
  <c r="K14" i="10"/>
  <c r="K16" i="10" s="1"/>
  <c r="C4" i="16"/>
  <c r="F4" i="15"/>
  <c r="B37" i="19"/>
  <c r="D34" i="16"/>
  <c r="G25" i="16"/>
  <c r="F25" i="16"/>
  <c r="E25" i="16"/>
  <c r="D25" i="16"/>
  <c r="I45" i="18"/>
  <c r="K29" i="18"/>
  <c r="K28" i="18"/>
  <c r="K27" i="18"/>
  <c r="M27" i="18" s="1"/>
  <c r="K25" i="18"/>
  <c r="M25" i="18" s="1"/>
  <c r="K24" i="18"/>
  <c r="M24" i="18" s="1"/>
  <c r="K23" i="18"/>
  <c r="M23" i="18" s="1"/>
  <c r="K22" i="18"/>
  <c r="M22" i="18" s="1"/>
  <c r="K21" i="18"/>
  <c r="M21" i="18" s="1"/>
  <c r="G29" i="18"/>
  <c r="G28" i="18"/>
  <c r="G27" i="18"/>
  <c r="G25" i="18"/>
  <c r="G24" i="18"/>
  <c r="G23" i="18"/>
  <c r="G22" i="18"/>
  <c r="G21" i="18"/>
  <c r="E29" i="18"/>
  <c r="E27" i="18"/>
  <c r="E25" i="18"/>
  <c r="E28" i="18"/>
  <c r="E24" i="18"/>
  <c r="E23" i="18"/>
  <c r="E22" i="18"/>
  <c r="E21" i="18"/>
  <c r="J16" i="10"/>
  <c r="J20" i="10" s="1"/>
  <c r="I16" i="10"/>
  <c r="H16" i="10"/>
  <c r="H20" i="10" s="1"/>
  <c r="F29" i="15"/>
  <c r="N19" i="18"/>
  <c r="G14" i="10"/>
  <c r="B32" i="19"/>
  <c r="K10" i="10"/>
  <c r="G10" i="10"/>
  <c r="M26" i="18"/>
  <c r="B7" i="19"/>
  <c r="C2" i="10"/>
  <c r="E4" i="9"/>
  <c r="L19" i="18"/>
  <c r="J19" i="18"/>
  <c r="H19" i="18"/>
  <c r="F19" i="18"/>
  <c r="G24" i="9"/>
  <c r="I10" i="18" s="1"/>
  <c r="G21" i="15"/>
  <c r="I9" i="18" s="1"/>
  <c r="G34" i="16"/>
  <c r="F34" i="16"/>
  <c r="E34" i="16"/>
  <c r="I29" i="15"/>
  <c r="E29" i="15"/>
  <c r="H29" i="15"/>
  <c r="I21" i="15"/>
  <c r="H21" i="15"/>
  <c r="F21" i="15"/>
  <c r="E21" i="15"/>
  <c r="E9" i="18" s="1"/>
  <c r="H24" i="9"/>
  <c r="I32" i="9"/>
  <c r="F32" i="9"/>
  <c r="H32" i="9"/>
  <c r="E32" i="9"/>
  <c r="I24" i="9"/>
  <c r="I33" i="9" s="1"/>
  <c r="F24" i="9"/>
  <c r="G10" i="18" s="1"/>
  <c r="E24" i="9"/>
  <c r="E33" i="9" s="1"/>
  <c r="K9" i="10"/>
  <c r="K11" i="10"/>
  <c r="K12" i="10"/>
  <c r="K13" i="10"/>
  <c r="K15" i="10"/>
  <c r="K17" i="10"/>
  <c r="K18" i="10"/>
  <c r="I20" i="10"/>
  <c r="G9" i="10"/>
  <c r="G11" i="10"/>
  <c r="G12" i="10"/>
  <c r="G13" i="10"/>
  <c r="G15" i="10"/>
  <c r="G17" i="10"/>
  <c r="G18" i="10"/>
  <c r="F16" i="10"/>
  <c r="F20" i="10"/>
  <c r="E16" i="10"/>
  <c r="E20" i="10" s="1"/>
  <c r="D16" i="10"/>
  <c r="D20" i="10" s="1"/>
  <c r="I30" i="15"/>
  <c r="K20" i="10" l="1"/>
  <c r="G16" i="10"/>
  <c r="G20" i="10" s="1"/>
  <c r="H33" i="9"/>
  <c r="K10" i="18"/>
  <c r="M10" i="18" s="1"/>
  <c r="F33" i="9"/>
  <c r="I19" i="18"/>
  <c r="H30" i="15"/>
  <c r="F30" i="15"/>
  <c r="G30" i="18"/>
  <c r="H28" i="18" s="1"/>
  <c r="K9" i="18"/>
  <c r="E30" i="15"/>
  <c r="G9" i="18"/>
  <c r="E10" i="18"/>
  <c r="E19" i="18" s="1"/>
  <c r="H26" i="18"/>
  <c r="G19" i="18"/>
  <c r="K30" i="18"/>
  <c r="L29" i="18" s="1"/>
  <c r="M28" i="18"/>
  <c r="M29" i="18"/>
  <c r="E30" i="18"/>
  <c r="F24" i="18" s="1"/>
  <c r="H29" i="18" l="1"/>
  <c r="H22" i="18"/>
  <c r="H21" i="18"/>
  <c r="H23" i="18"/>
  <c r="F27" i="18"/>
  <c r="H24" i="18"/>
  <c r="H30" i="18" s="1"/>
  <c r="H25" i="18"/>
  <c r="F21" i="18"/>
  <c r="G31" i="18"/>
  <c r="H27" i="18"/>
  <c r="L21" i="18"/>
  <c r="F28" i="18"/>
  <c r="K19" i="18"/>
  <c r="K31" i="18" s="1"/>
  <c r="M9" i="18"/>
  <c r="M19" i="18" s="1"/>
  <c r="M30" i="18"/>
  <c r="L24" i="18"/>
  <c r="L25" i="18"/>
  <c r="L23" i="18"/>
  <c r="L22" i="18"/>
  <c r="L26" i="18"/>
  <c r="L28" i="18"/>
  <c r="L27" i="18"/>
  <c r="F26" i="18"/>
  <c r="F29" i="18"/>
  <c r="F25" i="18"/>
  <c r="E31" i="18"/>
  <c r="F22" i="18"/>
  <c r="F23" i="18"/>
  <c r="F30" i="18" l="1"/>
  <c r="L30" i="18"/>
  <c r="N26" i="18"/>
  <c r="N27" i="18"/>
  <c r="N23" i="18"/>
  <c r="N22" i="18"/>
  <c r="N24" i="18"/>
  <c r="N21" i="18"/>
  <c r="N25" i="18"/>
  <c r="N28" i="18"/>
  <c r="N29" i="18"/>
  <c r="M31" i="18"/>
  <c r="N30" i="18" l="1"/>
</calcChain>
</file>

<file path=xl/sharedStrings.xml><?xml version="1.0" encoding="utf-8"?>
<sst xmlns="http://schemas.openxmlformats.org/spreadsheetml/2006/main" count="341" uniqueCount="201">
  <si>
    <t>(NAME OF INSTITUTION)</t>
  </si>
  <si>
    <t>SUMMARY OF UNRESTRICTED EDUCATIONAL AND GENERAL CURRENT FUND EXPENDITURES AND INCOME</t>
  </si>
  <si>
    <t>NAME OF INSTITUTION</t>
  </si>
  <si>
    <t>EXPENDITURE</t>
  </si>
  <si>
    <t>CATEGORIES</t>
  </si>
  <si>
    <t>ACTUAL</t>
  </si>
  <si>
    <t xml:space="preserve"> </t>
  </si>
  <si>
    <t>MANDATORY TRANSFERS</t>
  </si>
  <si>
    <t>AUXILIARY TRANSFERS</t>
  </si>
  <si>
    <t>NON-MANDATORY TRANSFERS</t>
  </si>
  <si>
    <t>TOTAL UNREST. E&amp;G EXP.</t>
  </si>
  <si>
    <t>NET LOCAL INCOME</t>
  </si>
  <si>
    <t>STATE FUNDS:</t>
  </si>
  <si>
    <t>TOTAL SOURCES OF INCOME</t>
  </si>
  <si>
    <t>B U D G E T E D</t>
  </si>
  <si>
    <t/>
  </si>
  <si>
    <t>FUND</t>
  </si>
  <si>
    <t>BUDGETED</t>
  </si>
  <si>
    <t xml:space="preserve"> AHECB RECOMMENDATION</t>
  </si>
  <si>
    <t>LEGISLATIVE RECOMMENDATION</t>
  </si>
  <si>
    <t>D E S C R I P T I O N</t>
  </si>
  <si>
    <t>REGULAR SALARIES</t>
  </si>
  <si>
    <t>EXTRA HELP WAGES</t>
  </si>
  <si>
    <t>OVERTIME</t>
  </si>
  <si>
    <t>PERSONAL SERVICES MATCHING</t>
  </si>
  <si>
    <t>OPERATING EXPENSES</t>
  </si>
  <si>
    <t>CONFERENCE FEES &amp; TRAVEL</t>
  </si>
  <si>
    <t>CAPITAL OUTLAY</t>
  </si>
  <si>
    <t>FUNDED DEPRECIATION</t>
  </si>
  <si>
    <t>TOTAL APPROPRIATION</t>
  </si>
  <si>
    <t>GENERAL REVENUE</t>
  </si>
  <si>
    <t>FEDERAL FUNDS IN STATE TREASURY</t>
  </si>
  <si>
    <t>TOTAL INCOME</t>
  </si>
  <si>
    <t>APPROPRIATION ACT FORM - CASH FUNDS</t>
  </si>
  <si>
    <t>CAPITAL IMPROVEMENTS</t>
  </si>
  <si>
    <t>DEBT SERVICE</t>
  </si>
  <si>
    <t>FUND TRANSFERS, REFUNDS AND INVESTMENTS</t>
  </si>
  <si>
    <t>FEDERAL CASH FUNDS</t>
  </si>
  <si>
    <t>OTHER CASH FUNDS</t>
  </si>
  <si>
    <t>AUTHORIZED</t>
  </si>
  <si>
    <t xml:space="preserve"> A C T U A L</t>
  </si>
  <si>
    <t>A C T I V I T Y</t>
  </si>
  <si>
    <t>OPERATING</t>
  </si>
  <si>
    <t>DEBT</t>
  </si>
  <si>
    <t>NET</t>
  </si>
  <si>
    <t>INCOME</t>
  </si>
  <si>
    <t>EXPENSES</t>
  </si>
  <si>
    <t>SERVICE</t>
  </si>
  <si>
    <t>* Intercollegiate athletic income should include the institutional board of trustees' approved student athletic fees.</t>
  </si>
  <si>
    <t>EMPLOYMENT INFORMATION</t>
  </si>
  <si>
    <t>IDENTIFICATION BY EMPLOYMENT CLASSIFICATION</t>
  </si>
  <si>
    <t>Nonclassified Administrative Employees:</t>
  </si>
  <si>
    <t>White Male:</t>
  </si>
  <si>
    <t>Black Male:</t>
  </si>
  <si>
    <t>Other Male:</t>
  </si>
  <si>
    <t>Total</t>
  </si>
  <si>
    <t>Male:</t>
  </si>
  <si>
    <t>White Female:</t>
  </si>
  <si>
    <t>Black Female:</t>
  </si>
  <si>
    <t>Other Female:</t>
  </si>
  <si>
    <t>Female:</t>
  </si>
  <si>
    <t>Nonclassified Health Care Employees:</t>
  </si>
  <si>
    <t>Faculty:</t>
  </si>
  <si>
    <t>Total White Male:</t>
  </si>
  <si>
    <t>Total Black Male:</t>
  </si>
  <si>
    <t>Total Other Male:</t>
  </si>
  <si>
    <t>Total White Female:</t>
  </si>
  <si>
    <t>Total Black Female:</t>
  </si>
  <si>
    <t>Total Other Female:</t>
  </si>
  <si>
    <t>Total White:</t>
  </si>
  <si>
    <t>Total Black:</t>
  </si>
  <si>
    <t>Total Other:</t>
  </si>
  <si>
    <t>Employees:</t>
  </si>
  <si>
    <t>Total Minority:</t>
  </si>
  <si>
    <t>AND AHECB GENERAL REVENUE RECOMMENDATIONS</t>
  </si>
  <si>
    <t>EDUCATIONAL EXCELLENCE TRUST FUND</t>
  </si>
  <si>
    <t>WORKFORCE 2000</t>
  </si>
  <si>
    <t xml:space="preserve"> INSTITUTIONAL REQUEST /</t>
  </si>
  <si>
    <t>APPROPRIATION</t>
  </si>
  <si>
    <t>RECOMMENDATION</t>
  </si>
  <si>
    <t>REQUEST</t>
  </si>
  <si>
    <t>INSTITUTION</t>
  </si>
  <si>
    <t>APPROPRIATION ACT FORM - STATE TREASURY</t>
  </si>
  <si>
    <t>TOBACCO SETTLEMENT FUNDS</t>
  </si>
  <si>
    <t>PROFESSIONAL FEES AND SERVICES</t>
  </si>
  <si>
    <t>TOTAL NUMBER OF POSITIONS  (GENERAL REVENUE AND CASH COMBINED)</t>
  </si>
  <si>
    <t>SPECIAL REVENUES * [WF2000]</t>
  </si>
  <si>
    <t xml:space="preserve">     organizations and student publications; or from auxiliary to other funds (e.g. plant funds), shown as a negative number.</t>
  </si>
  <si>
    <t>TOBACCO POSITIONS</t>
  </si>
  <si>
    <t xml:space="preserve">REGULAR POSITIONS </t>
  </si>
  <si>
    <t>%</t>
  </si>
  <si>
    <t>INSTITUTION APPROPRIATION SUMMARY</t>
  </si>
  <si>
    <t>STATE TREASURY</t>
  </si>
  <si>
    <t>CASH</t>
  </si>
  <si>
    <t>OTHER (TYPE APPROPRIATION NAME)</t>
  </si>
  <si>
    <t>SPECIAL REVENUES</t>
  </si>
  <si>
    <t>CASH FUNDS</t>
  </si>
  <si>
    <t>FEDERAL FUNDS</t>
  </si>
  <si>
    <t>OTHER FUNDS</t>
  </si>
  <si>
    <t>HISTORICAL DATA</t>
  </si>
  <si>
    <t>POS</t>
  </si>
  <si>
    <t>INSTITUTION REQUEST &amp; AHECB RECOMMENDATION</t>
  </si>
  <si>
    <t>INST REQUEST</t>
  </si>
  <si>
    <t>AHECB REC</t>
  </si>
  <si>
    <t>FUNDING SOURCES</t>
  </si>
  <si>
    <t>TOTAL</t>
  </si>
  <si>
    <t>EXCESS (FUNDING)/APPROPRIATION</t>
  </si>
  <si>
    <t>LESS RESERVES FOR:</t>
  </si>
  <si>
    <t>ACCOUNTS RECEIVABLE</t>
  </si>
  <si>
    <t>INVENTORIES</t>
  </si>
  <si>
    <t>YEAR-END ENCUMBRANCES NOT YET RECORDED AS LIABILITIES</t>
  </si>
  <si>
    <t>INSURANCE DEDUCTIBLES</t>
  </si>
  <si>
    <t>MAJOR CRITICAL SYSTEMS FAILURES</t>
  </si>
  <si>
    <t>60 DAYS OF SALARIES &amp; BENEFITS (CASH FLOW PURPOSES)</t>
  </si>
  <si>
    <t>RESERVE FOR SPECIFIC ITEM (SOFTWARE, EQUIPMENT, ETC.)</t>
  </si>
  <si>
    <t>OTHER (FOOTNOTE BELOW)</t>
  </si>
  <si>
    <t>*Line 12 Prior Year Fund Balance includes only the portion of the fund balance needed to balance that fiscal year's budget.</t>
  </si>
  <si>
    <t>PRIOR YEAR FUND BALANCE*</t>
  </si>
  <si>
    <t>PRIOR YEAR FUND BALANCE**</t>
  </si>
  <si>
    <t>AUXILIARY ENTERPRISE CASH INCOME AND EXPENDITURES</t>
  </si>
  <si>
    <t>ARKANSAS PUBLIC HIGHER EDUCATION INSTITUTIONS AND ENTITIES</t>
  </si>
  <si>
    <t>Required by A.C.A. 25-36-104</t>
  </si>
  <si>
    <t xml:space="preserve">Institution     </t>
  </si>
  <si>
    <t>Minority Type per A.C.A. 15-4-303 (2)</t>
  </si>
  <si>
    <t>Minority Business</t>
  </si>
  <si>
    <t>Total Contract Awarded</t>
  </si>
  <si>
    <t>African American</t>
  </si>
  <si>
    <t>Hispanic American</t>
  </si>
  <si>
    <t>American Indian</t>
  </si>
  <si>
    <t>Asian American</t>
  </si>
  <si>
    <t>Pacific Islander American</t>
  </si>
  <si>
    <t>Disabled Veteran</t>
  </si>
  <si>
    <t>TOTAL NUMBER OF MINORITY CONTRACTS AWARDED</t>
  </si>
  <si>
    <t>TOTAL EXPENDITURES ON CONTRACTS AWARDED</t>
  </si>
  <si>
    <t>% OF MINORITY CONTRACTS AWARDED</t>
  </si>
  <si>
    <t>NOTES:</t>
  </si>
  <si>
    <t>% = minority contracts/all contracts</t>
  </si>
  <si>
    <t>TUITION AND MANDATORY FEES</t>
  </si>
  <si>
    <t>ALL OTHER FEES</t>
  </si>
  <si>
    <t>SALES AND SERVICES RELATED TO EDUCATIONAL DEPARTMENTS</t>
  </si>
  <si>
    <t>INVESTMENT INCOME</t>
  </si>
  <si>
    <t>HOUSING</t>
  </si>
  <si>
    <t>FOOD SERVICES</t>
  </si>
  <si>
    <t>BOOKSTORE</t>
  </si>
  <si>
    <t>STUDENT ORGANIZATIONS AND PUBLICATIONS</t>
  </si>
  <si>
    <t>SUBTOTAL</t>
  </si>
  <si>
    <t>GRAND TOTAL INCOME, OPERATING EXPENSES, &amp; DEBT SERVICE FOR AUXILIARY ENTERPRISES</t>
  </si>
  <si>
    <t>total expenditures is for ALL contracts awarded by institution</t>
  </si>
  <si>
    <t xml:space="preserve">Total Contract(s) Amount Awarded </t>
  </si>
  <si>
    <t>AHECB RECOMMEND</t>
  </si>
  <si>
    <t>Enter any portion of the fund balance listed above that is a non-spendable item or is reserved for a specific</t>
  </si>
  <si>
    <t xml:space="preserve">purpose as described on these lines.  Do not change the titles of the lines, use the Other line and </t>
  </si>
  <si>
    <t>a footnote for any items not listed.  Insurance deductibles is listed for the amount of your deductible</t>
  </si>
  <si>
    <t>you could be responsible for and not necessarily that you expect to pay that deductible in the coming year.</t>
  </si>
  <si>
    <t>FORM FR-5</t>
  </si>
  <si>
    <t>STATE CONTRACTS OVER $50,000 AWARDED TO MINORITY OWNED BUSINESSES</t>
  </si>
  <si>
    <t>** For both two-year and four-year institutions, line 9, Athletic Transfer should contain the amount transferred from E&amp;G to athletics.</t>
  </si>
  <si>
    <t>*** For both two-year and four-year institutions, line 10, Other Transfers should contain the amount either transferred from E&amp;G to support the college union, student</t>
  </si>
  <si>
    <t>UNRESERVED EDUCATIONAL &amp; GENERAL FUND BALANCE</t>
  </si>
  <si>
    <t>BUDGETED*</t>
  </si>
  <si>
    <t>*  The amounts for Revenue Stabilization Act, Educational Excellence Trust Fund, and Workforce 2000 are based on the DF&amp;A forecast.</t>
  </si>
  <si>
    <t>PRIOR YEAR BALANCE**</t>
  </si>
  <si>
    <t>** Line 18 Prior Year Fund Balance includes only the portion of the fund balance needed to balance that fiscal year's budget.</t>
  </si>
  <si>
    <t>*** Funds received for operating purposes from state appropriations other than RSA, EETF, and WF2000 (e.g. General Improvement) should be reported on Line 23 "Other State Funds" and identified in a footnote.</t>
  </si>
  <si>
    <t>* Report WF2000 funds on line 17 - "Special Revenues".</t>
  </si>
  <si>
    <t>**Line 14 Prior Year Fund Balance includes only the portion of the fund balance needed to balance that fiscal year's budget.</t>
  </si>
  <si>
    <t>FORM FR-2 Nonformula</t>
  </si>
  <si>
    <t xml:space="preserve">     FORM FR-4</t>
  </si>
  <si>
    <t xml:space="preserve">     FORM FR-3</t>
  </si>
  <si>
    <t>EXTRA HELP ***</t>
  </si>
  <si>
    <t>*** The total number of Extra-Help shown in the requested column will be the total extra-Help positions [General Revenue and Cash] requested to be authorized.</t>
  </si>
  <si>
    <t>INTERCOLLEGIATE ATHLETICS*</t>
  </si>
  <si>
    <t xml:space="preserve"> ATHLETIC TRANSFER**</t>
  </si>
  <si>
    <t>OTHER TRANSFERS*** (FOOTNOTE BELOW)</t>
  </si>
  <si>
    <t>(Total Expenditures equals ALL Contracts Exceeding $50,000--Minority and Non-Minority)</t>
  </si>
  <si>
    <t>OTHER STATE TREASURY FUNDS  (FOOTNOTE BELOW)***</t>
  </si>
  <si>
    <t>GENERAL REVENUE*</t>
  </si>
  <si>
    <t>EDUCATIONAL EXCELLENCE*</t>
  </si>
  <si>
    <t>WORKFORCE 2000*</t>
  </si>
  <si>
    <t>** Line 17 Prior Year Fund Balance includes only the portion of the fund balance needed to balance that fiscal year's budget.</t>
  </si>
  <si>
    <t>STUDENT UNION</t>
  </si>
  <si>
    <t>*** Funds received for operating purposes from state appropriations other than RSA, EETF, and WF2000 (e.g. General Improvement) should be reported on Line 20 "Other State Treasury Funds" and identified in a footnote.</t>
  </si>
  <si>
    <t>Women</t>
  </si>
  <si>
    <t>2024-2025</t>
  </si>
  <si>
    <t>2026-2027</t>
  </si>
  <si>
    <t>2025-2026</t>
  </si>
  <si>
    <t>Must equal the ending balance for 2025 fiscal year on Series 17-4, Unrestricted E&amp;G Funds (Column A)</t>
  </si>
  <si>
    <t>FOR THE 2026-2027 Fiscal Year (Non-Formula Entities)</t>
  </si>
  <si>
    <t>2026-2027 FISCAL YEAR INSTITUTIONAL REQUESTS / AHECB RECOMMENDATIONS</t>
  </si>
  <si>
    <t>2026-2027 FISCAL YEAR</t>
  </si>
  <si>
    <t>2026-2027 Fiscal Year</t>
  </si>
  <si>
    <t>TOTAL NUMBER OF EMPLOYEES IN FISCAL YEAR 2024-2025:</t>
  </si>
  <si>
    <t>Fiscal Year 2025</t>
  </si>
  <si>
    <t>FORM BR-6</t>
  </si>
  <si>
    <t>(As of November 30, 2024)</t>
  </si>
  <si>
    <t>DELTA STATE UNIVERSITY</t>
  </si>
  <si>
    <t>DRS Services Support</t>
  </si>
  <si>
    <t>X</t>
  </si>
  <si>
    <t>Akins Janitorial</t>
  </si>
  <si>
    <t>Quality Security Services</t>
  </si>
  <si>
    <t>UNRESTRICTED EDUCATIONAL &amp; GENERAL FUND BALANCE AS OF JUNE 30, 2025: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</si>
</sst>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  <numFmt numFmtId="165" formatCode="&quot;$&quot;#,##0;[Red]&quot;$&quot;#,##0"/>
    <numFmt numFmtId="166" formatCode="&quot;$&quot;#,##0.0000"/>
    <numFmt numFmtId="167" formatCode="0_);\(0\)"/>
  </numFmts>
  <fonts count="21" x14ac:knownFonts="1">
    <font>
      <sz val="10"/>
      <name val="Arial"/>
    </font>
    <font>
      <sz val="10"/>
      <name val="Arial"/>
      <family val="2"/>
    </font>
    <font>
      <sz val="12"/>
      <name val="Helv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indexed="8"/>
      <name val="Tahoma"/>
      <family val="2"/>
    </font>
    <font>
      <sz val="10"/>
      <name val="Arial"/>
      <family val="2"/>
    </font>
    <font>
      <b/>
      <sz val="11"/>
      <color indexed="10"/>
      <name val="Arial"/>
      <family val="2"/>
    </font>
    <font>
      <b/>
      <sz val="10"/>
      <color theme="1"/>
      <name val="Tahoma"/>
      <family val="2"/>
    </font>
    <font>
      <b/>
      <sz val="9"/>
      <color theme="1"/>
      <name val="Tahoma"/>
      <family val="2"/>
    </font>
    <font>
      <sz val="9"/>
      <color theme="1"/>
      <name val="Tahoma"/>
      <family val="2"/>
    </font>
    <font>
      <sz val="10"/>
      <color theme="1"/>
      <name val="Tahoma"/>
      <family val="2"/>
    </font>
    <font>
      <b/>
      <sz val="12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theme="0"/>
        <bgColor indexed="64"/>
      </patternFill>
    </fill>
  </fills>
  <borders count="160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double">
        <color indexed="8"/>
      </right>
      <top/>
      <bottom/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medium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 style="medium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</borders>
  <cellStyleXfs count="17">
    <xf numFmtId="0" fontId="0" fillId="0" borderId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0" fontId="2" fillId="0" borderId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525">
    <xf numFmtId="0" fontId="0" fillId="0" borderId="0" xfId="0"/>
    <xf numFmtId="37" fontId="4" fillId="0" borderId="0" xfId="9" applyFont="1"/>
    <xf numFmtId="37" fontId="4" fillId="0" borderId="0" xfId="9" applyFont="1" applyAlignment="1">
      <alignment horizontal="centerContinuous"/>
    </xf>
    <xf numFmtId="37" fontId="3" fillId="0" borderId="0" xfId="9" applyFont="1"/>
    <xf numFmtId="37" fontId="3" fillId="0" borderId="0" xfId="9" applyFont="1" applyAlignment="1">
      <alignment horizontal="left"/>
    </xf>
    <xf numFmtId="37" fontId="3" fillId="0" borderId="0" xfId="9" applyFont="1" applyAlignment="1">
      <alignment horizontal="centerContinuous"/>
    </xf>
    <xf numFmtId="37" fontId="3" fillId="0" borderId="0" xfId="10" applyFont="1" applyAlignment="1" applyProtection="1">
      <alignment horizontal="centerContinuous"/>
      <protection locked="0"/>
    </xf>
    <xf numFmtId="37" fontId="4" fillId="0" borderId="0" xfId="10" applyFont="1" applyProtection="1">
      <protection locked="0"/>
    </xf>
    <xf numFmtId="37" fontId="3" fillId="0" borderId="0" xfId="10" applyFont="1" applyProtection="1">
      <protection locked="0"/>
    </xf>
    <xf numFmtId="37" fontId="3" fillId="0" borderId="0" xfId="10" applyFont="1" applyAlignment="1" applyProtection="1">
      <alignment horizontal="left"/>
      <protection locked="0"/>
    </xf>
    <xf numFmtId="5" fontId="3" fillId="0" borderId="0" xfId="10" applyNumberFormat="1" applyFont="1" applyProtection="1">
      <protection locked="0"/>
    </xf>
    <xf numFmtId="5" fontId="4" fillId="0" borderId="0" xfId="10" applyNumberFormat="1" applyFont="1" applyProtection="1">
      <protection locked="0"/>
    </xf>
    <xf numFmtId="37" fontId="3" fillId="0" borderId="0" xfId="10" applyFont="1" applyAlignment="1" applyProtection="1">
      <alignment horizontal="right"/>
      <protection locked="0"/>
    </xf>
    <xf numFmtId="37" fontId="4" fillId="0" borderId="0" xfId="7" applyFont="1" applyProtection="1">
      <protection locked="0"/>
    </xf>
    <xf numFmtId="37" fontId="3" fillId="0" borderId="0" xfId="7" applyFont="1" applyProtection="1">
      <protection locked="0"/>
    </xf>
    <xf numFmtId="37" fontId="3" fillId="0" borderId="0" xfId="7" applyFont="1" applyAlignment="1" applyProtection="1">
      <alignment horizontal="centerContinuous"/>
      <protection locked="0"/>
    </xf>
    <xf numFmtId="37" fontId="4" fillId="0" borderId="0" xfId="8" applyFont="1" applyProtection="1">
      <protection locked="0"/>
    </xf>
    <xf numFmtId="37" fontId="4" fillId="0" borderId="0" xfId="8" applyFont="1" applyAlignment="1" applyProtection="1">
      <alignment horizontal="centerContinuous"/>
      <protection locked="0"/>
    </xf>
    <xf numFmtId="37" fontId="3" fillId="0" borderId="0" xfId="8" applyFont="1" applyProtection="1">
      <protection locked="0"/>
    </xf>
    <xf numFmtId="37" fontId="3" fillId="0" borderId="0" xfId="8" applyFont="1" applyAlignment="1" applyProtection="1">
      <alignment horizontal="left"/>
      <protection locked="0"/>
    </xf>
    <xf numFmtId="37" fontId="4" fillId="0" borderId="0" xfId="10" applyFont="1" applyAlignment="1" applyProtection="1">
      <alignment horizontal="centerContinuous"/>
      <protection locked="0"/>
    </xf>
    <xf numFmtId="0" fontId="4" fillId="0" borderId="0" xfId="11" applyFont="1" applyProtection="1">
      <protection locked="0"/>
    </xf>
    <xf numFmtId="0" fontId="5" fillId="0" borderId="0" xfId="11" applyFont="1" applyAlignment="1" applyProtection="1">
      <alignment horizontal="centerContinuous"/>
      <protection locked="0"/>
    </xf>
    <xf numFmtId="0" fontId="6" fillId="0" borderId="0" xfId="11" applyFont="1" applyAlignment="1" applyProtection="1">
      <alignment horizontal="centerContinuous"/>
      <protection locked="0"/>
    </xf>
    <xf numFmtId="0" fontId="4" fillId="0" borderId="0" xfId="11" applyFont="1" applyAlignment="1" applyProtection="1">
      <alignment horizontal="centerContinuous"/>
      <protection locked="0"/>
    </xf>
    <xf numFmtId="37" fontId="7" fillId="0" borderId="0" xfId="7" applyFont="1" applyAlignment="1" applyProtection="1">
      <alignment horizontal="left"/>
      <protection locked="0"/>
    </xf>
    <xf numFmtId="37" fontId="7" fillId="0" borderId="0" xfId="9" applyFont="1" applyAlignment="1">
      <alignment horizontal="left"/>
    </xf>
    <xf numFmtId="37" fontId="7" fillId="0" borderId="0" xfId="10" applyFont="1" applyAlignment="1" applyProtection="1">
      <alignment horizontal="left"/>
      <protection locked="0"/>
    </xf>
    <xf numFmtId="37" fontId="9" fillId="0" borderId="0" xfId="8" applyFont="1" applyAlignment="1" applyProtection="1">
      <alignment horizontal="right"/>
      <protection locked="0"/>
    </xf>
    <xf numFmtId="37" fontId="9" fillId="0" borderId="0" xfId="8" applyFont="1" applyProtection="1">
      <protection locked="0"/>
    </xf>
    <xf numFmtId="37" fontId="9" fillId="0" borderId="0" xfId="8" applyFont="1" applyAlignment="1" applyProtection="1">
      <alignment horizontal="left"/>
      <protection locked="0"/>
    </xf>
    <xf numFmtId="37" fontId="9" fillId="0" borderId="1" xfId="8" applyFont="1" applyBorder="1" applyProtection="1">
      <protection locked="0"/>
    </xf>
    <xf numFmtId="37" fontId="9" fillId="0" borderId="2" xfId="8" applyFont="1" applyBorder="1" applyProtection="1">
      <protection locked="0"/>
    </xf>
    <xf numFmtId="37" fontId="9" fillId="0" borderId="3" xfId="8" applyFont="1" applyBorder="1" applyProtection="1">
      <protection locked="0"/>
    </xf>
    <xf numFmtId="37" fontId="9" fillId="0" borderId="4" xfId="8" applyFont="1" applyBorder="1" applyProtection="1">
      <protection locked="0"/>
    </xf>
    <xf numFmtId="37" fontId="9" fillId="0" borderId="5" xfId="8" applyFont="1" applyBorder="1" applyProtection="1">
      <protection locked="0"/>
    </xf>
    <xf numFmtId="37" fontId="9" fillId="0" borderId="6" xfId="8" applyFont="1" applyBorder="1" applyProtection="1">
      <protection locked="0"/>
    </xf>
    <xf numFmtId="37" fontId="9" fillId="0" borderId="4" xfId="8" applyFont="1" applyBorder="1" applyAlignment="1" applyProtection="1">
      <alignment horizontal="left"/>
      <protection locked="0"/>
    </xf>
    <xf numFmtId="37" fontId="9" fillId="0" borderId="5" xfId="8" applyFont="1" applyBorder="1" applyAlignment="1" applyProtection="1">
      <alignment horizontal="left"/>
      <protection locked="0"/>
    </xf>
    <xf numFmtId="37" fontId="9" fillId="0" borderId="8" xfId="8" applyFont="1" applyBorder="1" applyAlignment="1" applyProtection="1">
      <alignment horizontal="left"/>
      <protection locked="0"/>
    </xf>
    <xf numFmtId="37" fontId="9" fillId="0" borderId="9" xfId="8" applyFont="1" applyBorder="1" applyProtection="1">
      <protection locked="0"/>
    </xf>
    <xf numFmtId="37" fontId="9" fillId="0" borderId="10" xfId="8" applyFont="1" applyBorder="1" applyProtection="1">
      <protection locked="0"/>
    </xf>
    <xf numFmtId="37" fontId="9" fillId="0" borderId="11" xfId="8" applyFont="1" applyBorder="1" applyAlignment="1" applyProtection="1">
      <alignment horizontal="left"/>
      <protection locked="0"/>
    </xf>
    <xf numFmtId="37" fontId="9" fillId="0" borderId="0" xfId="7" applyFont="1" applyProtection="1">
      <protection locked="0"/>
    </xf>
    <xf numFmtId="37" fontId="10" fillId="0" borderId="5" xfId="7" applyFont="1" applyBorder="1" applyProtection="1">
      <protection locked="0"/>
    </xf>
    <xf numFmtId="37" fontId="9" fillId="0" borderId="0" xfId="7" applyFont="1" applyAlignment="1" applyProtection="1">
      <alignment horizontal="centerContinuous"/>
      <protection locked="0"/>
    </xf>
    <xf numFmtId="37" fontId="9" fillId="0" borderId="12" xfId="7" applyFont="1" applyBorder="1" applyAlignment="1" applyProtection="1">
      <alignment horizontal="center"/>
      <protection locked="0"/>
    </xf>
    <xf numFmtId="37" fontId="9" fillId="0" borderId="3" xfId="7" applyFont="1" applyBorder="1" applyAlignment="1" applyProtection="1">
      <alignment horizontal="center"/>
      <protection locked="0"/>
    </xf>
    <xf numFmtId="37" fontId="9" fillId="0" borderId="13" xfId="7" applyFont="1" applyBorder="1" applyAlignment="1" applyProtection="1">
      <alignment horizontal="center"/>
      <protection locked="0"/>
    </xf>
    <xf numFmtId="37" fontId="9" fillId="0" borderId="6" xfId="7" applyFont="1" applyBorder="1" applyAlignment="1" applyProtection="1">
      <alignment horizontal="center"/>
      <protection locked="0"/>
    </xf>
    <xf numFmtId="37" fontId="9" fillId="0" borderId="13" xfId="7" applyFont="1" applyBorder="1" applyAlignment="1" applyProtection="1">
      <alignment horizontal="left"/>
      <protection locked="0"/>
    </xf>
    <xf numFmtId="37" fontId="9" fillId="0" borderId="14" xfId="7" applyFont="1" applyBorder="1" applyAlignment="1" applyProtection="1">
      <alignment horizontal="left"/>
      <protection locked="0"/>
    </xf>
    <xf numFmtId="5" fontId="9" fillId="0" borderId="10" xfId="7" applyNumberFormat="1" applyFont="1" applyBorder="1"/>
    <xf numFmtId="5" fontId="9" fillId="0" borderId="14" xfId="7" applyNumberFormat="1" applyFont="1" applyBorder="1"/>
    <xf numFmtId="37" fontId="9" fillId="0" borderId="14" xfId="7" applyFont="1" applyBorder="1" applyAlignment="1" applyProtection="1">
      <alignment horizontal="right"/>
      <protection locked="0"/>
    </xf>
    <xf numFmtId="37" fontId="9" fillId="0" borderId="0" xfId="9" applyFont="1" applyAlignment="1">
      <alignment horizontal="right"/>
    </xf>
    <xf numFmtId="37" fontId="9" fillId="0" borderId="7" xfId="9" applyFont="1" applyBorder="1"/>
    <xf numFmtId="37" fontId="9" fillId="0" borderId="0" xfId="9" applyFont="1"/>
    <xf numFmtId="37" fontId="9" fillId="0" borderId="0" xfId="9" applyFont="1" applyAlignment="1">
      <alignment horizontal="left"/>
    </xf>
    <xf numFmtId="37" fontId="9" fillId="0" borderId="1" xfId="9" applyFont="1" applyBorder="1"/>
    <xf numFmtId="37" fontId="9" fillId="0" borderId="2" xfId="9" applyFont="1" applyBorder="1"/>
    <xf numFmtId="37" fontId="9" fillId="0" borderId="3" xfId="9" applyFont="1" applyBorder="1"/>
    <xf numFmtId="37" fontId="9" fillId="0" borderId="4" xfId="9" applyFont="1" applyBorder="1"/>
    <xf numFmtId="37" fontId="9" fillId="0" borderId="5" xfId="9" applyFont="1" applyBorder="1"/>
    <xf numFmtId="37" fontId="9" fillId="0" borderId="6" xfId="9" applyFont="1" applyBorder="1"/>
    <xf numFmtId="37" fontId="9" fillId="0" borderId="4" xfId="9" applyFont="1" applyBorder="1" applyAlignment="1">
      <alignment horizontal="left"/>
    </xf>
    <xf numFmtId="37" fontId="9" fillId="0" borderId="6" xfId="9" applyFont="1" applyBorder="1" applyAlignment="1" applyProtection="1">
      <alignment horizontal="right"/>
      <protection locked="0"/>
    </xf>
    <xf numFmtId="37" fontId="9" fillId="0" borderId="15" xfId="9" applyFont="1" applyBorder="1" applyAlignment="1" applyProtection="1">
      <alignment horizontal="right"/>
      <protection locked="0"/>
    </xf>
    <xf numFmtId="37" fontId="9" fillId="0" borderId="11" xfId="9" applyFont="1" applyBorder="1" applyAlignment="1">
      <alignment horizontal="left"/>
    </xf>
    <xf numFmtId="37" fontId="8" fillId="0" borderId="0" xfId="9" applyFont="1" applyAlignment="1">
      <alignment horizontal="left"/>
    </xf>
    <xf numFmtId="37" fontId="9" fillId="0" borderId="0" xfId="10" applyFont="1" applyProtection="1">
      <protection locked="0"/>
    </xf>
    <xf numFmtId="37" fontId="9" fillId="0" borderId="16" xfId="10" applyFont="1" applyBorder="1" applyProtection="1">
      <protection locked="0"/>
    </xf>
    <xf numFmtId="37" fontId="9" fillId="0" borderId="17" xfId="10" applyFont="1" applyBorder="1" applyAlignment="1" applyProtection="1">
      <alignment horizontal="centerContinuous"/>
      <protection locked="0"/>
    </xf>
    <xf numFmtId="37" fontId="9" fillId="0" borderId="16" xfId="10" applyFont="1" applyBorder="1" applyAlignment="1" applyProtection="1">
      <alignment horizontal="centerContinuous"/>
      <protection locked="0"/>
    </xf>
    <xf numFmtId="37" fontId="9" fillId="0" borderId="12" xfId="10" applyFont="1" applyBorder="1" applyProtection="1">
      <protection locked="0"/>
    </xf>
    <xf numFmtId="37" fontId="9" fillId="0" borderId="5" xfId="10" applyFont="1" applyBorder="1" applyAlignment="1" applyProtection="1">
      <alignment horizontal="centerContinuous"/>
      <protection locked="0"/>
    </xf>
    <xf numFmtId="37" fontId="9" fillId="0" borderId="13" xfId="10" applyFont="1" applyBorder="1" applyAlignment="1" applyProtection="1">
      <alignment horizontal="centerContinuous"/>
      <protection locked="0"/>
    </xf>
    <xf numFmtId="37" fontId="9" fillId="0" borderId="12" xfId="10" applyFont="1" applyBorder="1" applyAlignment="1" applyProtection="1">
      <alignment horizontal="center"/>
      <protection locked="0"/>
    </xf>
    <xf numFmtId="37" fontId="9" fillId="0" borderId="3" xfId="10" applyFont="1" applyBorder="1" applyProtection="1">
      <protection locked="0"/>
    </xf>
    <xf numFmtId="37" fontId="9" fillId="0" borderId="3" xfId="10" applyFont="1" applyBorder="1" applyAlignment="1" applyProtection="1">
      <alignment horizontal="center"/>
      <protection locked="0"/>
    </xf>
    <xf numFmtId="37" fontId="9" fillId="0" borderId="13" xfId="10" applyFont="1" applyBorder="1" applyProtection="1">
      <protection locked="0"/>
    </xf>
    <xf numFmtId="37" fontId="9" fillId="0" borderId="6" xfId="10" applyFont="1" applyBorder="1" applyAlignment="1" applyProtection="1">
      <alignment horizontal="center"/>
      <protection locked="0"/>
    </xf>
    <xf numFmtId="37" fontId="9" fillId="0" borderId="13" xfId="10" applyFont="1" applyBorder="1" applyAlignment="1" applyProtection="1">
      <alignment horizontal="center"/>
      <protection locked="0"/>
    </xf>
    <xf numFmtId="37" fontId="9" fillId="0" borderId="13" xfId="10" applyFont="1" applyBorder="1" applyAlignment="1" applyProtection="1">
      <alignment horizontal="left"/>
      <protection locked="0"/>
    </xf>
    <xf numFmtId="37" fontId="9" fillId="0" borderId="13" xfId="10" applyFont="1" applyBorder="1"/>
    <xf numFmtId="37" fontId="9" fillId="0" borderId="14" xfId="10" applyFont="1" applyBorder="1" applyAlignment="1" applyProtection="1">
      <alignment horizontal="left"/>
      <protection locked="0"/>
    </xf>
    <xf numFmtId="37" fontId="9" fillId="0" borderId="14" xfId="10" applyFont="1" applyBorder="1"/>
    <xf numFmtId="0" fontId="9" fillId="0" borderId="0" xfId="11" applyFont="1" applyProtection="1">
      <protection locked="0"/>
    </xf>
    <xf numFmtId="0" fontId="9" fillId="0" borderId="5" xfId="11" applyFont="1" applyBorder="1" applyAlignment="1" applyProtection="1">
      <alignment horizontal="centerContinuous"/>
      <protection locked="0"/>
    </xf>
    <xf numFmtId="0" fontId="9" fillId="0" borderId="0" xfId="11" applyFont="1" applyAlignment="1" applyProtection="1">
      <alignment horizontal="centerContinuous"/>
      <protection locked="0"/>
    </xf>
    <xf numFmtId="0" fontId="9" fillId="0" borderId="1" xfId="11" applyFont="1" applyBorder="1" applyProtection="1">
      <protection locked="0"/>
    </xf>
    <xf numFmtId="0" fontId="9" fillId="0" borderId="17" xfId="11" applyFont="1" applyBorder="1" applyProtection="1">
      <protection locked="0"/>
    </xf>
    <xf numFmtId="0" fontId="9" fillId="0" borderId="16" xfId="11" applyFont="1" applyBorder="1" applyProtection="1">
      <protection locked="0"/>
    </xf>
    <xf numFmtId="0" fontId="9" fillId="0" borderId="2" xfId="11" applyFont="1" applyBorder="1" applyAlignment="1" applyProtection="1">
      <alignment horizontal="centerContinuous"/>
      <protection locked="0"/>
    </xf>
    <xf numFmtId="0" fontId="9" fillId="0" borderId="12" xfId="11" applyFont="1" applyBorder="1" applyAlignment="1" applyProtection="1">
      <alignment horizontal="centerContinuous"/>
      <protection locked="0"/>
    </xf>
    <xf numFmtId="0" fontId="9" fillId="0" borderId="4" xfId="11" applyFont="1" applyBorder="1" applyAlignment="1" applyProtection="1">
      <alignment horizontal="centerContinuous"/>
      <protection locked="0"/>
    </xf>
    <xf numFmtId="0" fontId="9" fillId="0" borderId="13" xfId="11" applyFont="1" applyBorder="1" applyAlignment="1" applyProtection="1">
      <alignment horizontal="centerContinuous"/>
      <protection locked="0"/>
    </xf>
    <xf numFmtId="0" fontId="9" fillId="0" borderId="2" xfId="11" applyFont="1" applyBorder="1" applyProtection="1">
      <protection locked="0"/>
    </xf>
    <xf numFmtId="0" fontId="9" fillId="0" borderId="18" xfId="11" applyFont="1" applyBorder="1" applyProtection="1">
      <protection locked="0"/>
    </xf>
    <xf numFmtId="0" fontId="9" fillId="0" borderId="12" xfId="11" applyFont="1" applyBorder="1" applyProtection="1">
      <protection locked="0"/>
    </xf>
    <xf numFmtId="0" fontId="9" fillId="0" borderId="0" xfId="11" applyFont="1" applyAlignment="1" applyProtection="1">
      <alignment horizontal="left"/>
      <protection locked="0"/>
    </xf>
    <xf numFmtId="0" fontId="9" fillId="0" borderId="5" xfId="11" applyFont="1" applyBorder="1" applyProtection="1">
      <protection locked="0"/>
    </xf>
    <xf numFmtId="0" fontId="9" fillId="0" borderId="0" xfId="11" applyFont="1" applyAlignment="1" applyProtection="1">
      <alignment horizontal="center"/>
      <protection locked="0"/>
    </xf>
    <xf numFmtId="0" fontId="9" fillId="0" borderId="4" xfId="11" applyFont="1" applyBorder="1" applyProtection="1">
      <protection locked="0"/>
    </xf>
    <xf numFmtId="0" fontId="9" fillId="0" borderId="19" xfId="11" applyFont="1" applyBorder="1" applyProtection="1">
      <protection locked="0"/>
    </xf>
    <xf numFmtId="0" fontId="9" fillId="0" borderId="13" xfId="11" applyFont="1" applyBorder="1" applyProtection="1">
      <protection locked="0"/>
    </xf>
    <xf numFmtId="0" fontId="9" fillId="0" borderId="20" xfId="11" applyFont="1" applyBorder="1" applyProtection="1">
      <protection locked="0"/>
    </xf>
    <xf numFmtId="0" fontId="9" fillId="0" borderId="21" xfId="11" applyFont="1" applyBorder="1" applyProtection="1">
      <protection locked="0"/>
    </xf>
    <xf numFmtId="0" fontId="9" fillId="0" borderId="22" xfId="11" applyFont="1" applyBorder="1" applyProtection="1">
      <protection locked="0"/>
    </xf>
    <xf numFmtId="0" fontId="9" fillId="0" borderId="23" xfId="11" applyFont="1" applyBorder="1" applyProtection="1">
      <protection locked="0"/>
    </xf>
    <xf numFmtId="0" fontId="8" fillId="0" borderId="0" xfId="11" applyFont="1" applyAlignment="1" applyProtection="1">
      <alignment horizontal="left"/>
      <protection locked="0"/>
    </xf>
    <xf numFmtId="0" fontId="9" fillId="0" borderId="11" xfId="11" applyFont="1" applyBorder="1" applyProtection="1">
      <protection locked="0"/>
    </xf>
    <xf numFmtId="0" fontId="9" fillId="0" borderId="9" xfId="11" applyFont="1" applyBorder="1" applyProtection="1">
      <protection locked="0"/>
    </xf>
    <xf numFmtId="0" fontId="9" fillId="0" borderId="24" xfId="11" applyFont="1" applyBorder="1" applyProtection="1">
      <protection locked="0"/>
    </xf>
    <xf numFmtId="0" fontId="9" fillId="0" borderId="14" xfId="11" applyFont="1" applyBorder="1" applyProtection="1">
      <protection locked="0"/>
    </xf>
    <xf numFmtId="37" fontId="8" fillId="0" borderId="0" xfId="8" applyFont="1" applyAlignment="1" applyProtection="1">
      <alignment horizontal="left"/>
      <protection locked="0"/>
    </xf>
    <xf numFmtId="37" fontId="9" fillId="0" borderId="0" xfId="8" applyFont="1" applyAlignment="1" applyProtection="1">
      <alignment horizontal="centerContinuous"/>
      <protection locked="0"/>
    </xf>
    <xf numFmtId="37" fontId="8" fillId="0" borderId="6" xfId="8" applyFont="1" applyBorder="1" applyAlignment="1" applyProtection="1">
      <alignment horizontal="center"/>
      <protection locked="0"/>
    </xf>
    <xf numFmtId="37" fontId="8" fillId="0" borderId="25" xfId="8" applyFont="1" applyBorder="1" applyAlignment="1" applyProtection="1">
      <alignment horizontal="center"/>
      <protection locked="0"/>
    </xf>
    <xf numFmtId="38" fontId="9" fillId="0" borderId="10" xfId="8" applyNumberFormat="1" applyFont="1" applyBorder="1" applyAlignment="1">
      <alignment horizontal="right"/>
    </xf>
    <xf numFmtId="38" fontId="9" fillId="0" borderId="26" xfId="8" applyNumberFormat="1" applyFont="1" applyBorder="1" applyAlignment="1">
      <alignment horizontal="right"/>
    </xf>
    <xf numFmtId="38" fontId="9" fillId="0" borderId="10" xfId="8" applyNumberFormat="1" applyFont="1" applyBorder="1"/>
    <xf numFmtId="37" fontId="9" fillId="0" borderId="27" xfId="8" applyFont="1" applyBorder="1" applyAlignment="1" applyProtection="1">
      <alignment horizontal="left"/>
      <protection locked="0"/>
    </xf>
    <xf numFmtId="37" fontId="9" fillId="0" borderId="28" xfId="8" applyFont="1" applyBorder="1" applyProtection="1">
      <protection locked="0"/>
    </xf>
    <xf numFmtId="37" fontId="9" fillId="0" borderId="29" xfId="8" applyFont="1" applyBorder="1" applyProtection="1">
      <protection locked="0"/>
    </xf>
    <xf numFmtId="164" fontId="8" fillId="0" borderId="29" xfId="8" applyNumberFormat="1" applyFont="1" applyBorder="1" applyAlignment="1">
      <alignment horizontal="center"/>
    </xf>
    <xf numFmtId="164" fontId="8" fillId="0" borderId="28" xfId="8" applyNumberFormat="1" applyFont="1" applyBorder="1" applyAlignment="1">
      <alignment horizontal="center"/>
    </xf>
    <xf numFmtId="9" fontId="9" fillId="0" borderId="6" xfId="12" applyFont="1" applyBorder="1" applyAlignment="1" applyProtection="1">
      <alignment horizontal="right"/>
      <protection locked="0"/>
    </xf>
    <xf numFmtId="9" fontId="9" fillId="0" borderId="30" xfId="12" applyFont="1" applyBorder="1" applyAlignment="1" applyProtection="1">
      <alignment horizontal="right"/>
      <protection locked="0"/>
    </xf>
    <xf numFmtId="9" fontId="9" fillId="0" borderId="10" xfId="12" applyFont="1" applyBorder="1" applyProtection="1"/>
    <xf numFmtId="9" fontId="9" fillId="0" borderId="5" xfId="12" applyFont="1" applyBorder="1" applyAlignment="1" applyProtection="1">
      <alignment horizontal="right"/>
      <protection locked="0"/>
    </xf>
    <xf numFmtId="9" fontId="9" fillId="0" borderId="9" xfId="12" applyFont="1" applyBorder="1" applyProtection="1"/>
    <xf numFmtId="9" fontId="9" fillId="0" borderId="3" xfId="12" applyFont="1" applyBorder="1" applyAlignment="1" applyProtection="1">
      <alignment horizontal="right"/>
      <protection locked="0"/>
    </xf>
    <xf numFmtId="9" fontId="9" fillId="0" borderId="31" xfId="12" applyFont="1" applyBorder="1" applyProtection="1"/>
    <xf numFmtId="0" fontId="0" fillId="3" borderId="32" xfId="0" applyFill="1" applyBorder="1"/>
    <xf numFmtId="0" fontId="16" fillId="0" borderId="0" xfId="0" applyFont="1"/>
    <xf numFmtId="0" fontId="0" fillId="0" borderId="33" xfId="0" applyBorder="1"/>
    <xf numFmtId="0" fontId="0" fillId="0" borderId="34" xfId="0" applyBorder="1"/>
    <xf numFmtId="0" fontId="17" fillId="0" borderId="34" xfId="0" applyFont="1" applyBorder="1" applyAlignment="1">
      <alignment horizontal="center"/>
    </xf>
    <xf numFmtId="0" fontId="17" fillId="0" borderId="34" xfId="0" applyFont="1" applyBorder="1" applyAlignment="1">
      <alignment horizontal="center" wrapText="1"/>
    </xf>
    <xf numFmtId="0" fontId="18" fillId="0" borderId="0" xfId="0" applyFont="1"/>
    <xf numFmtId="0" fontId="18" fillId="3" borderId="0" xfId="0" applyFont="1" applyFill="1"/>
    <xf numFmtId="0" fontId="17" fillId="0" borderId="0" xfId="0" applyFont="1"/>
    <xf numFmtId="165" fontId="18" fillId="0" borderId="0" xfId="0" applyNumberFormat="1" applyFont="1"/>
    <xf numFmtId="164" fontId="18" fillId="0" borderId="0" xfId="0" applyNumberFormat="1" applyFont="1"/>
    <xf numFmtId="9" fontId="18" fillId="0" borderId="42" xfId="12" applyFont="1" applyBorder="1"/>
    <xf numFmtId="166" fontId="18" fillId="0" borderId="0" xfId="0" applyNumberFormat="1" applyFont="1"/>
    <xf numFmtId="0" fontId="18" fillId="0" borderId="42" xfId="0" applyFont="1" applyBorder="1"/>
    <xf numFmtId="0" fontId="19" fillId="0" borderId="0" xfId="0" applyFont="1"/>
    <xf numFmtId="10" fontId="18" fillId="0" borderId="0" xfId="0" applyNumberFormat="1" applyFont="1"/>
    <xf numFmtId="37" fontId="9" fillId="0" borderId="6" xfId="8" applyFont="1" applyBorder="1" applyAlignment="1">
      <alignment horizontal="center"/>
    </xf>
    <xf numFmtId="37" fontId="12" fillId="0" borderId="0" xfId="8" applyFont="1" applyAlignment="1" applyProtection="1">
      <alignment horizontal="left"/>
      <protection locked="0"/>
    </xf>
    <xf numFmtId="37" fontId="3" fillId="0" borderId="0" xfId="9" applyFont="1" applyAlignment="1">
      <alignment wrapText="1"/>
    </xf>
    <xf numFmtId="37" fontId="4" fillId="0" borderId="0" xfId="9" applyFont="1" applyAlignment="1">
      <alignment wrapText="1"/>
    </xf>
    <xf numFmtId="37" fontId="9" fillId="0" borderId="13" xfId="10" applyFont="1" applyBorder="1" applyAlignment="1" applyProtection="1">
      <alignment horizontal="left" wrapText="1"/>
      <protection locked="0"/>
    </xf>
    <xf numFmtId="37" fontId="9" fillId="0" borderId="4" xfId="9" applyFont="1" applyBorder="1" applyAlignment="1">
      <alignment horizontal="left" vertical="top" wrapText="1"/>
    </xf>
    <xf numFmtId="37" fontId="9" fillId="0" borderId="4" xfId="9" applyFont="1" applyBorder="1" applyAlignment="1">
      <alignment horizontal="left" wrapText="1"/>
    </xf>
    <xf numFmtId="37" fontId="9" fillId="0" borderId="10" xfId="10" applyFont="1" applyBorder="1" applyAlignment="1" applyProtection="1">
      <alignment horizontal="right"/>
      <protection locked="0"/>
    </xf>
    <xf numFmtId="37" fontId="9" fillId="2" borderId="6" xfId="10" applyFont="1" applyFill="1" applyBorder="1"/>
    <xf numFmtId="37" fontId="9" fillId="2" borderId="10" xfId="10" applyFont="1" applyFill="1" applyBorder="1"/>
    <xf numFmtId="37" fontId="9" fillId="0" borderId="3" xfId="10" applyFont="1" applyBorder="1"/>
    <xf numFmtId="37" fontId="9" fillId="0" borderId="12" xfId="10" applyFont="1" applyBorder="1"/>
    <xf numFmtId="0" fontId="9" fillId="0" borderId="5" xfId="11" applyFont="1" applyBorder="1" applyAlignment="1" applyProtection="1">
      <alignment horizontal="right"/>
      <protection locked="0"/>
    </xf>
    <xf numFmtId="0" fontId="9" fillId="0" borderId="0" xfId="11" applyFont="1" applyAlignment="1" applyProtection="1">
      <alignment horizontal="right"/>
      <protection locked="0"/>
    </xf>
    <xf numFmtId="0" fontId="9" fillId="0" borderId="21" xfId="11" applyFont="1" applyBorder="1" applyAlignment="1" applyProtection="1">
      <alignment horizontal="right"/>
      <protection locked="0"/>
    </xf>
    <xf numFmtId="37" fontId="9" fillId="0" borderId="3" xfId="8" applyFont="1" applyBorder="1" applyAlignment="1" applyProtection="1">
      <alignment horizontal="center"/>
      <protection locked="0"/>
    </xf>
    <xf numFmtId="37" fontId="9" fillId="0" borderId="3" xfId="9" applyFont="1" applyBorder="1" applyAlignment="1">
      <alignment horizontal="center"/>
    </xf>
    <xf numFmtId="37" fontId="9" fillId="0" borderId="6" xfId="7" applyFont="1" applyBorder="1" applyAlignment="1" applyProtection="1">
      <alignment horizontal="centerContinuous"/>
      <protection locked="0"/>
    </xf>
    <xf numFmtId="37" fontId="9" fillId="0" borderId="33" xfId="8" applyFont="1" applyBorder="1" applyProtection="1">
      <protection locked="0"/>
    </xf>
    <xf numFmtId="37" fontId="9" fillId="0" borderId="43" xfId="8" applyFont="1" applyBorder="1" applyProtection="1">
      <protection locked="0"/>
    </xf>
    <xf numFmtId="37" fontId="9" fillId="0" borderId="44" xfId="8" applyFont="1" applyBorder="1" applyProtection="1">
      <protection locked="0"/>
    </xf>
    <xf numFmtId="37" fontId="9" fillId="0" borderId="45" xfId="8" applyFont="1" applyBorder="1" applyProtection="1">
      <protection locked="0"/>
    </xf>
    <xf numFmtId="37" fontId="8" fillId="0" borderId="46" xfId="8" applyFont="1" applyBorder="1" applyAlignment="1" applyProtection="1">
      <alignment horizontal="left"/>
      <protection locked="0"/>
    </xf>
    <xf numFmtId="37" fontId="8" fillId="0" borderId="47" xfId="8" applyFont="1" applyBorder="1" applyAlignment="1" applyProtection="1">
      <alignment horizontal="center"/>
      <protection locked="0"/>
    </xf>
    <xf numFmtId="37" fontId="9" fillId="0" borderId="46" xfId="8" applyFont="1" applyBorder="1" applyAlignment="1" applyProtection="1">
      <alignment horizontal="left"/>
      <protection locked="0"/>
    </xf>
    <xf numFmtId="37" fontId="9" fillId="0" borderId="48" xfId="8" applyFont="1" applyBorder="1" applyAlignment="1" applyProtection="1">
      <alignment horizontal="left"/>
      <protection locked="0"/>
    </xf>
    <xf numFmtId="38" fontId="9" fillId="0" borderId="49" xfId="8" applyNumberFormat="1" applyFont="1" applyBorder="1"/>
    <xf numFmtId="37" fontId="8" fillId="0" borderId="50" xfId="8" applyFont="1" applyBorder="1" applyAlignment="1" applyProtection="1">
      <alignment horizontal="left"/>
      <protection locked="0"/>
    </xf>
    <xf numFmtId="164" fontId="8" fillId="0" borderId="51" xfId="8" applyNumberFormat="1" applyFont="1" applyBorder="1" applyAlignment="1">
      <alignment horizontal="center"/>
    </xf>
    <xf numFmtId="9" fontId="9" fillId="0" borderId="47" xfId="12" applyFont="1" applyBorder="1" applyAlignment="1" applyProtection="1">
      <alignment horizontal="right"/>
      <protection locked="0"/>
    </xf>
    <xf numFmtId="37" fontId="9" fillId="0" borderId="46" xfId="8" quotePrefix="1" applyFont="1" applyBorder="1" applyAlignment="1" applyProtection="1">
      <alignment horizontal="left"/>
      <protection locked="0"/>
    </xf>
    <xf numFmtId="9" fontId="9" fillId="0" borderId="52" xfId="12" applyFont="1" applyBorder="1" applyAlignment="1" applyProtection="1">
      <alignment horizontal="right"/>
      <protection locked="0"/>
    </xf>
    <xf numFmtId="9" fontId="9" fillId="0" borderId="53" xfId="12" applyFont="1" applyBorder="1" applyProtection="1"/>
    <xf numFmtId="37" fontId="9" fillId="0" borderId="54" xfId="8" applyFont="1" applyBorder="1" applyAlignment="1" applyProtection="1">
      <alignment horizontal="left"/>
      <protection locked="0"/>
    </xf>
    <xf numFmtId="37" fontId="9" fillId="0" borderId="42" xfId="8" applyFont="1" applyBorder="1" applyProtection="1">
      <protection locked="0"/>
    </xf>
    <xf numFmtId="37" fontId="9" fillId="0" borderId="55" xfId="8" applyFont="1" applyBorder="1" applyProtection="1">
      <protection locked="0"/>
    </xf>
    <xf numFmtId="9" fontId="9" fillId="0" borderId="55" xfId="12" applyFont="1" applyBorder="1" applyProtection="1"/>
    <xf numFmtId="9" fontId="9" fillId="0" borderId="42" xfId="12" applyFont="1" applyBorder="1" applyProtection="1"/>
    <xf numFmtId="9" fontId="9" fillId="0" borderId="56" xfId="12" applyFont="1" applyBorder="1" applyProtection="1"/>
    <xf numFmtId="37" fontId="9" fillId="0" borderId="57" xfId="9" quotePrefix="1" applyFont="1" applyBorder="1" applyAlignment="1" applyProtection="1">
      <alignment horizontal="center"/>
      <protection locked="0"/>
    </xf>
    <xf numFmtId="37" fontId="9" fillId="0" borderId="33" xfId="9" applyFont="1" applyBorder="1"/>
    <xf numFmtId="37" fontId="9" fillId="0" borderId="43" xfId="9" applyFont="1" applyBorder="1"/>
    <xf numFmtId="37" fontId="9" fillId="0" borderId="44" xfId="9" applyFont="1" applyBorder="1"/>
    <xf numFmtId="37" fontId="9" fillId="0" borderId="58" xfId="9" applyFont="1" applyBorder="1" applyAlignment="1">
      <alignment horizontal="left"/>
    </xf>
    <xf numFmtId="37" fontId="9" fillId="0" borderId="45" xfId="9" applyFont="1" applyBorder="1"/>
    <xf numFmtId="37" fontId="9" fillId="0" borderId="47" xfId="9" applyFont="1" applyBorder="1" applyAlignment="1">
      <alignment horizontal="centerContinuous"/>
    </xf>
    <xf numFmtId="37" fontId="9" fillId="0" borderId="46" xfId="9" applyFont="1" applyBorder="1" applyAlignment="1">
      <alignment horizontal="center"/>
    </xf>
    <xf numFmtId="37" fontId="9" fillId="0" borderId="47" xfId="8" applyFont="1" applyBorder="1" applyAlignment="1">
      <alignment horizontal="center"/>
    </xf>
    <xf numFmtId="37" fontId="9" fillId="0" borderId="47" xfId="9" applyFont="1" applyBorder="1" applyAlignment="1" applyProtection="1">
      <alignment horizontal="right"/>
      <protection locked="0"/>
    </xf>
    <xf numFmtId="37" fontId="9" fillId="0" borderId="52" xfId="9" applyFont="1" applyBorder="1" applyAlignment="1" applyProtection="1">
      <alignment horizontal="right"/>
      <protection locked="0"/>
    </xf>
    <xf numFmtId="37" fontId="9" fillId="0" borderId="59" xfId="9" applyFont="1" applyBorder="1" applyAlignment="1" applyProtection="1">
      <alignment horizontal="right"/>
      <protection locked="0"/>
    </xf>
    <xf numFmtId="37" fontId="9" fillId="0" borderId="44" xfId="9" applyFont="1" applyBorder="1" applyAlignment="1">
      <alignment horizontal="center"/>
    </xf>
    <xf numFmtId="37" fontId="9" fillId="0" borderId="60" xfId="9" applyFont="1" applyBorder="1" applyAlignment="1">
      <alignment horizontal="center"/>
    </xf>
    <xf numFmtId="37" fontId="9" fillId="0" borderId="61" xfId="9" applyFont="1" applyBorder="1" applyAlignment="1">
      <alignment horizontal="center"/>
    </xf>
    <xf numFmtId="37" fontId="9" fillId="3" borderId="62" xfId="9" applyFont="1" applyFill="1" applyBorder="1" applyAlignment="1">
      <alignment horizontal="center"/>
    </xf>
    <xf numFmtId="37" fontId="9" fillId="3" borderId="62" xfId="9" applyFont="1" applyFill="1" applyBorder="1" applyAlignment="1">
      <alignment horizontal="centerContinuous"/>
    </xf>
    <xf numFmtId="37" fontId="9" fillId="0" borderId="63" xfId="9" applyFont="1" applyBorder="1" applyAlignment="1">
      <alignment horizontal="centerContinuous"/>
    </xf>
    <xf numFmtId="37" fontId="9" fillId="0" borderId="64" xfId="9" quotePrefix="1" applyFont="1" applyBorder="1" applyAlignment="1" applyProtection="1">
      <alignment horizontal="center"/>
      <protection locked="0"/>
    </xf>
    <xf numFmtId="37" fontId="9" fillId="0" borderId="42" xfId="9" applyFont="1" applyBorder="1" applyAlignment="1" applyProtection="1">
      <alignment horizontal="center"/>
      <protection locked="0"/>
    </xf>
    <xf numFmtId="37" fontId="9" fillId="0" borderId="65" xfId="9" applyFont="1" applyBorder="1" applyAlignment="1" applyProtection="1">
      <alignment horizontal="center"/>
      <protection locked="0"/>
    </xf>
    <xf numFmtId="37" fontId="15" fillId="0" borderId="0" xfId="8" applyFont="1" applyProtection="1">
      <protection locked="0"/>
    </xf>
    <xf numFmtId="37" fontId="9" fillId="0" borderId="3" xfId="9" applyFont="1" applyBorder="1" applyAlignment="1" applyProtection="1">
      <alignment horizontal="right"/>
      <protection locked="0"/>
    </xf>
    <xf numFmtId="37" fontId="9" fillId="0" borderId="15" xfId="9" quotePrefix="1" applyFont="1" applyBorder="1" applyAlignment="1" applyProtection="1">
      <alignment horizontal="center"/>
      <protection locked="0"/>
    </xf>
    <xf numFmtId="37" fontId="9" fillId="0" borderId="66" xfId="9" quotePrefix="1" applyFont="1" applyBorder="1" applyAlignment="1" applyProtection="1">
      <alignment horizontal="center"/>
      <protection locked="0"/>
    </xf>
    <xf numFmtId="37" fontId="9" fillId="0" borderId="10" xfId="9" applyFont="1" applyBorder="1" applyAlignment="1" applyProtection="1">
      <alignment horizontal="center"/>
      <protection locked="0"/>
    </xf>
    <xf numFmtId="37" fontId="9" fillId="0" borderId="67" xfId="9" applyFont="1" applyBorder="1" applyAlignment="1" applyProtection="1">
      <alignment horizontal="center"/>
      <protection locked="0"/>
    </xf>
    <xf numFmtId="37" fontId="9" fillId="0" borderId="6" xfId="10" applyFont="1" applyBorder="1" applyProtection="1">
      <protection locked="0"/>
    </xf>
    <xf numFmtId="37" fontId="9" fillId="0" borderId="10" xfId="10" applyFont="1" applyBorder="1" applyProtection="1">
      <protection locked="0"/>
    </xf>
    <xf numFmtId="0" fontId="9" fillId="0" borderId="4" xfId="8" applyNumberFormat="1" applyFont="1" applyBorder="1" applyAlignment="1" applyProtection="1">
      <alignment horizontal="left"/>
      <protection locked="0"/>
    </xf>
    <xf numFmtId="0" fontId="9" fillId="0" borderId="68" xfId="8" applyNumberFormat="1" applyFont="1" applyBorder="1" applyAlignment="1" applyProtection="1">
      <alignment horizontal="left"/>
      <protection locked="0"/>
    </xf>
    <xf numFmtId="0" fontId="9" fillId="0" borderId="7" xfId="8" applyNumberFormat="1" applyFont="1" applyBorder="1" applyAlignment="1" applyProtection="1">
      <alignment horizontal="right"/>
      <protection locked="0"/>
    </xf>
    <xf numFmtId="37" fontId="9" fillId="0" borderId="0" xfId="8" applyFont="1" applyAlignment="1" applyProtection="1">
      <alignment horizontal="center"/>
      <protection locked="0"/>
    </xf>
    <xf numFmtId="37" fontId="9" fillId="0" borderId="5" xfId="8" applyFont="1" applyBorder="1" applyAlignment="1">
      <alignment horizontal="center"/>
    </xf>
    <xf numFmtId="37" fontId="9" fillId="0" borderId="6" xfId="9" applyFont="1" applyBorder="1" applyAlignment="1" applyProtection="1">
      <alignment horizontal="centerContinuous"/>
      <protection locked="0"/>
    </xf>
    <xf numFmtId="37" fontId="9" fillId="0" borderId="69" xfId="9" applyFont="1" applyBorder="1" applyAlignment="1">
      <alignment horizontal="center"/>
    </xf>
    <xf numFmtId="37" fontId="9" fillId="0" borderId="70" xfId="9" applyFont="1" applyBorder="1" applyAlignment="1">
      <alignment horizontal="center"/>
    </xf>
    <xf numFmtId="37" fontId="9" fillId="0" borderId="71" xfId="8" applyFont="1" applyBorder="1" applyAlignment="1">
      <alignment horizontal="center"/>
    </xf>
    <xf numFmtId="37" fontId="9" fillId="0" borderId="72" xfId="8" applyFont="1" applyBorder="1" applyProtection="1">
      <protection locked="0"/>
    </xf>
    <xf numFmtId="37" fontId="9" fillId="0" borderId="73" xfId="8" applyFont="1" applyBorder="1" applyProtection="1">
      <protection locked="0"/>
    </xf>
    <xf numFmtId="37" fontId="9" fillId="0" borderId="44" xfId="9" applyFont="1" applyBorder="1" applyAlignment="1" applyProtection="1">
      <alignment horizontal="center"/>
      <protection locked="0"/>
    </xf>
    <xf numFmtId="37" fontId="9" fillId="0" borderId="58" xfId="8" applyFont="1" applyBorder="1" applyAlignment="1" applyProtection="1">
      <alignment horizontal="left"/>
      <protection locked="0"/>
    </xf>
    <xf numFmtId="37" fontId="9" fillId="0" borderId="74" xfId="8" applyFont="1" applyBorder="1" applyProtection="1">
      <protection locked="0"/>
    </xf>
    <xf numFmtId="37" fontId="9" fillId="0" borderId="47" xfId="8" applyFont="1" applyBorder="1" applyAlignment="1" applyProtection="1">
      <alignment horizontal="centerContinuous"/>
      <protection locked="0"/>
    </xf>
    <xf numFmtId="37" fontId="9" fillId="0" borderId="75" xfId="8" applyFont="1" applyBorder="1" applyProtection="1">
      <protection locked="0"/>
    </xf>
    <xf numFmtId="0" fontId="9" fillId="0" borderId="75" xfId="8" applyNumberFormat="1" applyFont="1" applyBorder="1" applyAlignment="1" applyProtection="1">
      <alignment horizontal="left"/>
      <protection locked="0"/>
    </xf>
    <xf numFmtId="0" fontId="9" fillId="0" borderId="76" xfId="8" applyNumberFormat="1" applyFont="1" applyBorder="1" applyAlignment="1" applyProtection="1">
      <alignment horizontal="left"/>
      <protection locked="0"/>
    </xf>
    <xf numFmtId="0" fontId="9" fillId="0" borderId="77" xfId="8" applyNumberFormat="1" applyFont="1" applyBorder="1" applyAlignment="1" applyProtection="1">
      <alignment horizontal="left"/>
      <protection locked="0"/>
    </xf>
    <xf numFmtId="0" fontId="9" fillId="0" borderId="78" xfId="8" applyNumberFormat="1" applyFont="1" applyBorder="1" applyAlignment="1" applyProtection="1">
      <alignment horizontal="left"/>
      <protection locked="0"/>
    </xf>
    <xf numFmtId="0" fontId="9" fillId="0" borderId="79" xfId="8" applyNumberFormat="1" applyFont="1" applyBorder="1" applyAlignment="1" applyProtection="1">
      <alignment horizontal="left"/>
      <protection locked="0"/>
    </xf>
    <xf numFmtId="37" fontId="9" fillId="0" borderId="75" xfId="8" applyFont="1" applyBorder="1" applyAlignment="1" applyProtection="1">
      <alignment horizontal="left"/>
      <protection locked="0"/>
    </xf>
    <xf numFmtId="37" fontId="9" fillId="0" borderId="79" xfId="8" applyFont="1" applyBorder="1" applyAlignment="1" applyProtection="1">
      <alignment horizontal="left"/>
      <protection locked="0"/>
    </xf>
    <xf numFmtId="37" fontId="9" fillId="0" borderId="80" xfId="8" applyFont="1" applyBorder="1" applyAlignment="1" applyProtection="1">
      <alignment horizontal="left"/>
      <protection locked="0"/>
    </xf>
    <xf numFmtId="37" fontId="9" fillId="0" borderId="6" xfId="7" applyFont="1" applyBorder="1" applyAlignment="1" applyProtection="1">
      <alignment horizontal="right"/>
      <protection locked="0"/>
    </xf>
    <xf numFmtId="37" fontId="9" fillId="0" borderId="13" xfId="7" applyFont="1" applyBorder="1" applyAlignment="1" applyProtection="1">
      <alignment horizontal="right"/>
      <protection locked="0"/>
    </xf>
    <xf numFmtId="37" fontId="9" fillId="0" borderId="10" xfId="7" applyFont="1" applyBorder="1" applyAlignment="1" applyProtection="1">
      <alignment horizontal="right"/>
      <protection locked="0"/>
    </xf>
    <xf numFmtId="37" fontId="9" fillId="2" borderId="6" xfId="7" applyFont="1" applyFill="1" applyBorder="1" applyAlignment="1">
      <alignment horizontal="right"/>
    </xf>
    <xf numFmtId="37" fontId="9" fillId="2" borderId="13" xfId="7" applyFont="1" applyFill="1" applyBorder="1" applyAlignment="1">
      <alignment horizontal="right"/>
    </xf>
    <xf numFmtId="37" fontId="9" fillId="0" borderId="6" xfId="7" applyFont="1" applyBorder="1" applyAlignment="1">
      <alignment horizontal="right"/>
    </xf>
    <xf numFmtId="37" fontId="9" fillId="0" borderId="81" xfId="7" applyFont="1" applyBorder="1" applyAlignment="1" applyProtection="1">
      <alignment horizontal="right"/>
      <protection locked="0"/>
    </xf>
    <xf numFmtId="37" fontId="9" fillId="0" borderId="82" xfId="7" applyFont="1" applyBorder="1" applyAlignment="1" applyProtection="1">
      <alignment horizontal="right"/>
      <protection locked="0"/>
    </xf>
    <xf numFmtId="37" fontId="9" fillId="0" borderId="3" xfId="7" applyFont="1" applyBorder="1" applyAlignment="1" applyProtection="1">
      <alignment horizontal="right"/>
      <protection locked="0"/>
    </xf>
    <xf numFmtId="37" fontId="9" fillId="0" borderId="83" xfId="7" applyFont="1" applyBorder="1" applyAlignment="1">
      <alignment horizontal="right"/>
    </xf>
    <xf numFmtId="37" fontId="9" fillId="0" borderId="6" xfId="8" applyFont="1" applyBorder="1" applyAlignment="1" applyProtection="1">
      <alignment horizontal="right"/>
      <protection locked="0"/>
    </xf>
    <xf numFmtId="37" fontId="9" fillId="0" borderId="84" xfId="8" applyFont="1" applyBorder="1" applyAlignment="1" applyProtection="1">
      <alignment horizontal="right"/>
      <protection locked="0"/>
    </xf>
    <xf numFmtId="37" fontId="9" fillId="0" borderId="37" xfId="8" applyFont="1" applyBorder="1" applyAlignment="1" applyProtection="1">
      <alignment horizontal="right"/>
      <protection locked="0"/>
    </xf>
    <xf numFmtId="37" fontId="9" fillId="0" borderId="10" xfId="8" applyFont="1" applyBorder="1" applyAlignment="1" applyProtection="1">
      <alignment horizontal="right"/>
      <protection locked="0"/>
    </xf>
    <xf numFmtId="37" fontId="9" fillId="0" borderId="29" xfId="8" applyFont="1" applyBorder="1"/>
    <xf numFmtId="37" fontId="9" fillId="0" borderId="85" xfId="8" applyFont="1" applyBorder="1" applyAlignment="1" applyProtection="1">
      <alignment horizontal="right"/>
      <protection locked="0"/>
    </xf>
    <xf numFmtId="37" fontId="9" fillId="0" borderId="86" xfId="8" applyFont="1" applyBorder="1" applyAlignment="1" applyProtection="1">
      <alignment horizontal="right"/>
      <protection locked="0"/>
    </xf>
    <xf numFmtId="37" fontId="9" fillId="0" borderId="87" xfId="8" applyFont="1" applyBorder="1" applyAlignment="1" applyProtection="1">
      <alignment horizontal="right"/>
      <protection locked="0"/>
    </xf>
    <xf numFmtId="5" fontId="9" fillId="0" borderId="10" xfId="8" applyNumberFormat="1" applyFont="1" applyBorder="1"/>
    <xf numFmtId="5" fontId="9" fillId="0" borderId="3" xfId="8" applyNumberFormat="1" applyFont="1" applyBorder="1"/>
    <xf numFmtId="5" fontId="9" fillId="0" borderId="88" xfId="8" applyNumberFormat="1" applyFont="1" applyBorder="1"/>
    <xf numFmtId="5" fontId="9" fillId="0" borderId="31" xfId="8" applyNumberFormat="1" applyFont="1" applyBorder="1"/>
    <xf numFmtId="5" fontId="9" fillId="0" borderId="55" xfId="8" applyNumberFormat="1" applyFont="1" applyBorder="1"/>
    <xf numFmtId="37" fontId="3" fillId="0" borderId="0" xfId="7" applyFont="1" applyAlignment="1" applyProtection="1">
      <alignment horizontal="right"/>
      <protection locked="0"/>
    </xf>
    <xf numFmtId="37" fontId="3" fillId="0" borderId="0" xfId="8" applyFont="1" applyAlignment="1" applyProtection="1">
      <alignment horizontal="right"/>
      <protection locked="0"/>
    </xf>
    <xf numFmtId="37" fontId="9" fillId="0" borderId="72" xfId="7" applyFont="1" applyBorder="1" applyProtection="1">
      <protection locked="0"/>
    </xf>
    <xf numFmtId="37" fontId="9" fillId="0" borderId="89" xfId="7" applyFont="1" applyBorder="1" applyProtection="1">
      <protection locked="0"/>
    </xf>
    <xf numFmtId="37" fontId="9" fillId="0" borderId="44" xfId="7" applyFont="1" applyBorder="1" applyProtection="1">
      <protection locked="0"/>
    </xf>
    <xf numFmtId="37" fontId="9" fillId="0" borderId="43" xfId="7" applyFont="1" applyBorder="1" applyProtection="1">
      <protection locked="0"/>
    </xf>
    <xf numFmtId="37" fontId="9" fillId="0" borderId="74" xfId="7" applyFont="1" applyBorder="1" applyProtection="1">
      <protection locked="0"/>
    </xf>
    <xf numFmtId="37" fontId="9" fillId="0" borderId="75" xfId="7" applyFont="1" applyBorder="1" applyProtection="1">
      <protection locked="0"/>
    </xf>
    <xf numFmtId="37" fontId="9" fillId="0" borderId="90" xfId="7" applyFont="1" applyBorder="1" applyAlignment="1" applyProtection="1">
      <alignment horizontal="center"/>
      <protection locked="0"/>
    </xf>
    <xf numFmtId="0" fontId="9" fillId="0" borderId="77" xfId="7" applyNumberFormat="1" applyFont="1" applyBorder="1" applyAlignment="1" applyProtection="1">
      <alignment horizontal="left"/>
      <protection locked="0"/>
    </xf>
    <xf numFmtId="37" fontId="9" fillId="0" borderId="90" xfId="7" applyFont="1" applyBorder="1" applyAlignment="1" applyProtection="1">
      <alignment horizontal="right"/>
      <protection locked="0"/>
    </xf>
    <xf numFmtId="0" fontId="9" fillId="0" borderId="75" xfId="7" applyNumberFormat="1" applyFont="1" applyBorder="1" applyAlignment="1" applyProtection="1">
      <alignment horizontal="left"/>
      <protection locked="0"/>
    </xf>
    <xf numFmtId="0" fontId="9" fillId="0" borderId="79" xfId="7" applyNumberFormat="1" applyFont="1" applyBorder="1" applyAlignment="1" applyProtection="1">
      <alignment horizontal="left"/>
      <protection locked="0"/>
    </xf>
    <xf numFmtId="37" fontId="9" fillId="0" borderId="91" xfId="7" applyFont="1" applyBorder="1" applyAlignment="1" applyProtection="1">
      <alignment horizontal="right"/>
      <protection locked="0"/>
    </xf>
    <xf numFmtId="5" fontId="9" fillId="0" borderId="91" xfId="7" applyNumberFormat="1" applyFont="1" applyBorder="1"/>
    <xf numFmtId="37" fontId="9" fillId="0" borderId="90" xfId="7" applyFont="1" applyBorder="1" applyAlignment="1">
      <alignment horizontal="right"/>
    </xf>
    <xf numFmtId="37" fontId="9" fillId="0" borderId="75" xfId="7" applyFont="1" applyBorder="1" applyAlignment="1" applyProtection="1">
      <alignment horizontal="left"/>
      <protection locked="0"/>
    </xf>
    <xf numFmtId="37" fontId="9" fillId="0" borderId="92" xfId="7" applyFont="1" applyBorder="1" applyAlignment="1" applyProtection="1">
      <alignment horizontal="right"/>
      <protection locked="0"/>
    </xf>
    <xf numFmtId="37" fontId="9" fillId="0" borderId="79" xfId="7" applyFont="1" applyBorder="1" applyAlignment="1" applyProtection="1">
      <alignment horizontal="left"/>
      <protection locked="0"/>
    </xf>
    <xf numFmtId="37" fontId="9" fillId="0" borderId="65" xfId="7" applyFont="1" applyBorder="1" applyAlignment="1">
      <alignment horizontal="right"/>
    </xf>
    <xf numFmtId="37" fontId="9" fillId="0" borderId="80" xfId="7" applyFont="1" applyBorder="1" applyAlignment="1" applyProtection="1">
      <alignment horizontal="left"/>
      <protection locked="0"/>
    </xf>
    <xf numFmtId="37" fontId="9" fillId="0" borderId="93" xfId="7" applyFont="1" applyBorder="1" applyAlignment="1" applyProtection="1">
      <alignment horizontal="left"/>
      <protection locked="0"/>
    </xf>
    <xf numFmtId="5" fontId="9" fillId="0" borderId="55" xfId="7" applyNumberFormat="1" applyFont="1" applyBorder="1"/>
    <xf numFmtId="5" fontId="9" fillId="0" borderId="93" xfId="7" applyNumberFormat="1" applyFont="1" applyBorder="1"/>
    <xf numFmtId="5" fontId="9" fillId="0" borderId="56" xfId="7" applyNumberFormat="1" applyFont="1" applyBorder="1"/>
    <xf numFmtId="37" fontId="3" fillId="0" borderId="0" xfId="9" applyFont="1" applyAlignment="1">
      <alignment horizontal="right"/>
    </xf>
    <xf numFmtId="37" fontId="9" fillId="0" borderId="2" xfId="9" applyFont="1" applyBorder="1" applyAlignment="1">
      <alignment horizontal="left"/>
    </xf>
    <xf numFmtId="37" fontId="9" fillId="0" borderId="94" xfId="9" applyFont="1" applyBorder="1" applyAlignment="1">
      <alignment horizontal="left"/>
    </xf>
    <xf numFmtId="5" fontId="9" fillId="0" borderId="95" xfId="9" applyNumberFormat="1" applyFont="1" applyBorder="1"/>
    <xf numFmtId="5" fontId="9" fillId="0" borderId="32" xfId="9" applyNumberFormat="1" applyFont="1" applyBorder="1"/>
    <xf numFmtId="5" fontId="9" fillId="0" borderId="56" xfId="8" applyNumberFormat="1" applyFont="1" applyBorder="1"/>
    <xf numFmtId="37" fontId="9" fillId="0" borderId="0" xfId="9" applyFont="1" applyAlignment="1">
      <alignment horizontal="center"/>
    </xf>
    <xf numFmtId="37" fontId="9" fillId="0" borderId="5" xfId="9" applyFont="1" applyBorder="1" applyAlignment="1" applyProtection="1">
      <alignment horizontal="right"/>
      <protection locked="0"/>
    </xf>
    <xf numFmtId="37" fontId="9" fillId="0" borderId="0" xfId="9" applyFont="1" applyAlignment="1" applyProtection="1">
      <alignment horizontal="right"/>
      <protection locked="0"/>
    </xf>
    <xf numFmtId="37" fontId="9" fillId="0" borderId="57" xfId="9" applyFont="1" applyBorder="1" applyAlignment="1" applyProtection="1">
      <alignment horizontal="right"/>
      <protection locked="0"/>
    </xf>
    <xf numFmtId="5" fontId="9" fillId="0" borderId="96" xfId="9" applyNumberFormat="1" applyFont="1" applyBorder="1"/>
    <xf numFmtId="5" fontId="9" fillId="0" borderId="42" xfId="8" applyNumberFormat="1" applyFont="1" applyBorder="1"/>
    <xf numFmtId="37" fontId="9" fillId="0" borderId="25" xfId="9" applyFont="1" applyBorder="1" applyAlignment="1">
      <alignment horizontal="centerContinuous"/>
    </xf>
    <xf numFmtId="37" fontId="9" fillId="0" borderId="71" xfId="9" applyFont="1" applyBorder="1" applyAlignment="1" applyProtection="1">
      <alignment horizontal="right"/>
      <protection locked="0"/>
    </xf>
    <xf numFmtId="37" fontId="9" fillId="0" borderId="70" xfId="9" applyFont="1" applyBorder="1" applyAlignment="1" applyProtection="1">
      <alignment horizontal="right"/>
      <protection locked="0"/>
    </xf>
    <xf numFmtId="37" fontId="9" fillId="0" borderId="97" xfId="9" applyFont="1" applyBorder="1" applyAlignment="1" applyProtection="1">
      <alignment horizontal="right"/>
      <protection locked="0"/>
    </xf>
    <xf numFmtId="5" fontId="9" fillId="0" borderId="34" xfId="9" applyNumberFormat="1" applyFont="1" applyBorder="1"/>
    <xf numFmtId="37" fontId="9" fillId="0" borderId="98" xfId="10" applyFont="1" applyBorder="1" applyProtection="1">
      <protection locked="0"/>
    </xf>
    <xf numFmtId="37" fontId="9" fillId="0" borderId="99" xfId="10" applyFont="1" applyBorder="1" applyAlignment="1" applyProtection="1">
      <alignment horizontal="left"/>
      <protection locked="0"/>
    </xf>
    <xf numFmtId="37" fontId="9" fillId="0" borderId="100" xfId="10" applyFont="1" applyBorder="1" applyAlignment="1" applyProtection="1">
      <alignment horizontal="left"/>
      <protection locked="0"/>
    </xf>
    <xf numFmtId="37" fontId="9" fillId="0" borderId="101" xfId="10" applyFont="1" applyBorder="1" applyAlignment="1" applyProtection="1">
      <alignment horizontal="left"/>
      <protection locked="0"/>
    </xf>
    <xf numFmtId="37" fontId="9" fillId="0" borderId="6" xfId="10" applyFont="1" applyBorder="1" applyAlignment="1" applyProtection="1">
      <alignment horizontal="right"/>
      <protection locked="0"/>
    </xf>
    <xf numFmtId="37" fontId="9" fillId="0" borderId="6" xfId="10" applyFont="1" applyBorder="1" applyAlignment="1" applyProtection="1">
      <alignment horizontal="left"/>
      <protection locked="0"/>
    </xf>
    <xf numFmtId="37" fontId="9" fillId="0" borderId="81" xfId="10" applyFont="1" applyBorder="1" applyAlignment="1" applyProtection="1">
      <alignment horizontal="right"/>
      <protection locked="0"/>
    </xf>
    <xf numFmtId="37" fontId="9" fillId="0" borderId="5" xfId="11" applyNumberFormat="1" applyFont="1" applyBorder="1" applyAlignment="1" applyProtection="1">
      <alignment horizontal="right"/>
      <protection locked="0"/>
    </xf>
    <xf numFmtId="37" fontId="9" fillId="0" borderId="7" xfId="9" applyFont="1" applyBorder="1" applyAlignment="1">
      <alignment horizontal="left"/>
    </xf>
    <xf numFmtId="37" fontId="9" fillId="0" borderId="5" xfId="8" applyFont="1" applyBorder="1" applyAlignment="1" applyProtection="1">
      <alignment horizontal="right"/>
      <protection locked="0"/>
    </xf>
    <xf numFmtId="37" fontId="9" fillId="0" borderId="71" xfId="8" applyFont="1" applyBorder="1" applyAlignment="1" applyProtection="1">
      <alignment horizontal="right"/>
      <protection locked="0"/>
    </xf>
    <xf numFmtId="37" fontId="9" fillId="0" borderId="47" xfId="8" applyFont="1" applyBorder="1" applyAlignment="1" applyProtection="1">
      <alignment horizontal="right"/>
      <protection locked="0"/>
    </xf>
    <xf numFmtId="37" fontId="9" fillId="0" borderId="102" xfId="8" applyFont="1" applyBorder="1" applyAlignment="1" applyProtection="1">
      <alignment horizontal="right"/>
      <protection locked="0"/>
    </xf>
    <xf numFmtId="37" fontId="9" fillId="0" borderId="103" xfId="8" applyFont="1" applyBorder="1" applyAlignment="1" applyProtection="1">
      <alignment horizontal="right"/>
      <protection locked="0"/>
    </xf>
    <xf numFmtId="37" fontId="9" fillId="0" borderId="7" xfId="8" applyFont="1" applyBorder="1" applyAlignment="1" applyProtection="1">
      <alignment horizontal="right"/>
      <protection locked="0"/>
    </xf>
    <xf numFmtId="37" fontId="9" fillId="0" borderId="104" xfId="8" applyFont="1" applyBorder="1" applyAlignment="1" applyProtection="1">
      <alignment horizontal="right"/>
      <protection locked="0"/>
    </xf>
    <xf numFmtId="37" fontId="9" fillId="0" borderId="105" xfId="8" applyFont="1" applyBorder="1" applyAlignment="1" applyProtection="1">
      <alignment horizontal="right"/>
      <protection locked="0"/>
    </xf>
    <xf numFmtId="37" fontId="9" fillId="0" borderId="9" xfId="8" applyFont="1" applyBorder="1" applyAlignment="1" applyProtection="1">
      <alignment horizontal="right"/>
      <protection locked="0"/>
    </xf>
    <xf numFmtId="37" fontId="9" fillId="0" borderId="106" xfId="8" applyFont="1" applyBorder="1" applyAlignment="1" applyProtection="1">
      <alignment horizontal="right"/>
      <protection locked="0"/>
    </xf>
    <xf numFmtId="37" fontId="9" fillId="0" borderId="49" xfId="8" applyFont="1" applyBorder="1" applyAlignment="1" applyProtection="1">
      <alignment horizontal="right"/>
      <protection locked="0"/>
    </xf>
    <xf numFmtId="37" fontId="9" fillId="3" borderId="6" xfId="8" applyFont="1" applyFill="1" applyBorder="1" applyAlignment="1" applyProtection="1">
      <alignment horizontal="right"/>
      <protection locked="0"/>
    </xf>
    <xf numFmtId="5" fontId="9" fillId="0" borderId="9" xfId="8" applyNumberFormat="1" applyFont="1" applyBorder="1"/>
    <xf numFmtId="5" fontId="9" fillId="0" borderId="106" xfId="8" applyNumberFormat="1" applyFont="1" applyBorder="1"/>
    <xf numFmtId="5" fontId="9" fillId="0" borderId="49" xfId="8" applyNumberFormat="1" applyFont="1" applyBorder="1"/>
    <xf numFmtId="37" fontId="9" fillId="0" borderId="14" xfId="7" applyFont="1" applyBorder="1" applyAlignment="1" applyProtection="1">
      <alignment horizontal="left" wrapText="1"/>
      <protection locked="0"/>
    </xf>
    <xf numFmtId="5" fontId="9" fillId="0" borderId="10" xfId="10" applyNumberFormat="1" applyFont="1" applyBorder="1"/>
    <xf numFmtId="5" fontId="9" fillId="0" borderId="14" xfId="10" applyNumberFormat="1" applyFont="1" applyBorder="1"/>
    <xf numFmtId="37" fontId="7" fillId="0" borderId="0" xfId="7" applyFont="1" applyProtection="1">
      <protection locked="0"/>
    </xf>
    <xf numFmtId="37" fontId="7" fillId="0" borderId="0" xfId="8" applyFont="1" applyProtection="1">
      <protection locked="0"/>
    </xf>
    <xf numFmtId="37" fontId="7" fillId="0" borderId="0" xfId="7" applyFont="1" applyAlignment="1" applyProtection="1">
      <alignment horizontal="centerContinuous"/>
      <protection locked="0"/>
    </xf>
    <xf numFmtId="37" fontId="7" fillId="0" borderId="0" xfId="8" quotePrefix="1" applyFont="1" applyAlignment="1" applyProtection="1">
      <alignment horizontal="left"/>
      <protection locked="0"/>
    </xf>
    <xf numFmtId="37" fontId="9" fillId="0" borderId="5" xfId="7" applyFont="1" applyBorder="1" applyAlignment="1" applyProtection="1">
      <alignment horizontal="left"/>
      <protection locked="0"/>
    </xf>
    <xf numFmtId="0" fontId="0" fillId="0" borderId="32" xfId="0" applyBorder="1"/>
    <xf numFmtId="0" fontId="17" fillId="0" borderId="32" xfId="0" applyFont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5" fontId="9" fillId="0" borderId="114" xfId="9" applyNumberFormat="1" applyFont="1" applyBorder="1"/>
    <xf numFmtId="5" fontId="9" fillId="0" borderId="115" xfId="9" applyNumberFormat="1" applyFont="1" applyBorder="1"/>
    <xf numFmtId="5" fontId="9" fillId="0" borderId="116" xfId="9" applyNumberFormat="1" applyFont="1" applyBorder="1"/>
    <xf numFmtId="0" fontId="0" fillId="3" borderId="94" xfId="0" applyFill="1" applyBorder="1"/>
    <xf numFmtId="0" fontId="17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37" fontId="9" fillId="0" borderId="5" xfId="11" applyNumberFormat="1" applyFont="1" applyBorder="1"/>
    <xf numFmtId="165" fontId="11" fillId="3" borderId="34" xfId="1" applyNumberFormat="1" applyFont="1" applyFill="1" applyBorder="1" applyProtection="1">
      <protection locked="0"/>
    </xf>
    <xf numFmtId="5" fontId="13" fillId="0" borderId="35" xfId="6" applyNumberFormat="1" applyFont="1" applyBorder="1" applyProtection="1">
      <protection locked="0"/>
    </xf>
    <xf numFmtId="0" fontId="18" fillId="0" borderId="35" xfId="0" applyFont="1" applyBorder="1" applyAlignment="1" applyProtection="1">
      <alignment horizontal="center"/>
      <protection locked="0"/>
    </xf>
    <xf numFmtId="0" fontId="18" fillId="0" borderId="110" xfId="0" applyFont="1" applyBorder="1" applyAlignment="1" applyProtection="1">
      <alignment horizontal="center"/>
      <protection locked="0"/>
    </xf>
    <xf numFmtId="0" fontId="18" fillId="0" borderId="36" xfId="0" applyFont="1" applyBorder="1" applyAlignment="1" applyProtection="1">
      <alignment horizontal="center"/>
      <protection locked="0"/>
    </xf>
    <xf numFmtId="5" fontId="13" fillId="0" borderId="37" xfId="6" applyNumberFormat="1" applyFont="1" applyBorder="1" applyProtection="1">
      <protection locked="0"/>
    </xf>
    <xf numFmtId="0" fontId="18" fillId="0" borderId="37" xfId="0" applyFont="1" applyBorder="1" applyAlignment="1" applyProtection="1">
      <alignment horizontal="center"/>
      <protection locked="0"/>
    </xf>
    <xf numFmtId="0" fontId="18" fillId="0" borderId="111" xfId="0" applyFont="1" applyBorder="1" applyAlignment="1" applyProtection="1">
      <alignment horizontal="center"/>
      <protection locked="0"/>
    </xf>
    <xf numFmtId="0" fontId="18" fillId="0" borderId="38" xfId="0" applyFont="1" applyBorder="1" applyAlignment="1" applyProtection="1">
      <alignment horizontal="center"/>
      <protection locked="0"/>
    </xf>
    <xf numFmtId="5" fontId="18" fillId="0" borderId="37" xfId="0" applyNumberFormat="1" applyFont="1" applyBorder="1" applyProtection="1">
      <protection locked="0"/>
    </xf>
    <xf numFmtId="0" fontId="18" fillId="0" borderId="112" xfId="0" applyFont="1" applyBorder="1" applyAlignment="1" applyProtection="1">
      <alignment horizontal="center"/>
      <protection locked="0"/>
    </xf>
    <xf numFmtId="0" fontId="18" fillId="0" borderId="39" xfId="0" applyFont="1" applyBorder="1" applyAlignment="1" applyProtection="1">
      <alignment horizontal="center"/>
      <protection locked="0"/>
    </xf>
    <xf numFmtId="5" fontId="18" fillId="0" borderId="41" xfId="0" applyNumberFormat="1" applyFont="1" applyBorder="1" applyProtection="1">
      <protection locked="0"/>
    </xf>
    <xf numFmtId="0" fontId="18" fillId="0" borderId="40" xfId="0" applyFont="1" applyBorder="1" applyAlignment="1" applyProtection="1">
      <alignment horizontal="center"/>
      <protection locked="0"/>
    </xf>
    <xf numFmtId="0" fontId="18" fillId="0" borderId="41" xfId="0" applyFont="1" applyBorder="1" applyAlignment="1" applyProtection="1">
      <alignment horizontal="center"/>
      <protection locked="0"/>
    </xf>
    <xf numFmtId="0" fontId="18" fillId="0" borderId="42" xfId="0" applyFont="1" applyBorder="1" applyAlignment="1" applyProtection="1">
      <alignment horizontal="center"/>
      <protection locked="0"/>
    </xf>
    <xf numFmtId="0" fontId="18" fillId="0" borderId="113" xfId="0" applyFont="1" applyBorder="1" applyAlignment="1" applyProtection="1">
      <alignment horizontal="center"/>
      <protection locked="0"/>
    </xf>
    <xf numFmtId="167" fontId="18" fillId="0" borderId="42" xfId="0" applyNumberFormat="1" applyFont="1" applyBorder="1" applyProtection="1">
      <protection locked="0"/>
    </xf>
    <xf numFmtId="5" fontId="18" fillId="0" borderId="42" xfId="0" applyNumberFormat="1" applyFont="1" applyBorder="1" applyProtection="1">
      <protection locked="0"/>
    </xf>
    <xf numFmtId="0" fontId="9" fillId="0" borderId="7" xfId="9" applyNumberFormat="1" applyFont="1" applyBorder="1" applyAlignment="1" applyProtection="1">
      <alignment horizontal="right"/>
      <protection locked="0"/>
    </xf>
    <xf numFmtId="37" fontId="9" fillId="0" borderId="7" xfId="9" applyFont="1" applyBorder="1" applyAlignment="1" applyProtection="1">
      <alignment horizontal="right"/>
      <protection locked="0"/>
    </xf>
    <xf numFmtId="37" fontId="9" fillId="3" borderId="6" xfId="9" applyFont="1" applyFill="1" applyBorder="1" applyAlignment="1" applyProtection="1">
      <alignment horizontal="right"/>
      <protection locked="0"/>
    </xf>
    <xf numFmtId="37" fontId="9" fillId="3" borderId="3" xfId="9" applyFont="1" applyFill="1" applyBorder="1" applyAlignment="1" applyProtection="1">
      <alignment horizontal="right"/>
      <protection locked="0"/>
    </xf>
    <xf numFmtId="37" fontId="3" fillId="0" borderId="0" xfId="9" applyFont="1" applyProtection="1">
      <protection locked="0"/>
    </xf>
    <xf numFmtId="37" fontId="9" fillId="0" borderId="13" xfId="7" applyFont="1" applyBorder="1" applyAlignment="1" applyProtection="1">
      <alignment horizontal="left" wrapText="1"/>
      <protection locked="0"/>
    </xf>
    <xf numFmtId="0" fontId="13" fillId="0" borderId="107" xfId="6" applyFont="1" applyBorder="1" applyAlignment="1" applyProtection="1">
      <alignment horizontal="left" wrapText="1"/>
      <protection locked="0"/>
    </xf>
    <xf numFmtId="0" fontId="13" fillId="0" borderId="108" xfId="6" applyFont="1" applyBorder="1" applyAlignment="1" applyProtection="1">
      <alignment horizontal="left" wrapText="1"/>
      <protection locked="0"/>
    </xf>
    <xf numFmtId="0" fontId="18" fillId="0" borderId="108" xfId="0" applyFont="1" applyBorder="1" applyAlignment="1" applyProtection="1">
      <alignment horizontal="left" wrapText="1"/>
      <protection locked="0"/>
    </xf>
    <xf numFmtId="0" fontId="18" fillId="0" borderId="109" xfId="0" applyFont="1" applyBorder="1" applyAlignment="1" applyProtection="1">
      <alignment horizontal="left" wrapText="1"/>
      <protection locked="0"/>
    </xf>
    <xf numFmtId="0" fontId="18" fillId="0" borderId="121" xfId="0" applyFont="1" applyBorder="1"/>
    <xf numFmtId="37" fontId="9" fillId="0" borderId="5" xfId="11" applyNumberFormat="1" applyFont="1" applyBorder="1" applyAlignment="1">
      <alignment horizontal="left"/>
    </xf>
    <xf numFmtId="0" fontId="1" fillId="0" borderId="0" xfId="11" applyFont="1" applyAlignment="1" applyProtection="1">
      <alignment horizontal="centerContinuous"/>
      <protection locked="0"/>
    </xf>
    <xf numFmtId="0" fontId="1" fillId="0" borderId="0" xfId="11" applyFont="1" applyProtection="1">
      <protection locked="0"/>
    </xf>
    <xf numFmtId="37" fontId="9" fillId="0" borderId="5" xfId="11" applyNumberFormat="1" applyFont="1" applyBorder="1" applyProtection="1">
      <protection locked="0"/>
    </xf>
    <xf numFmtId="37" fontId="9" fillId="0" borderId="5" xfId="11" applyNumberFormat="1" applyFont="1" applyBorder="1" applyAlignment="1">
      <alignment horizontal="right"/>
    </xf>
    <xf numFmtId="0" fontId="1" fillId="0" borderId="0" xfId="11" applyFont="1" applyAlignment="1" applyProtection="1">
      <alignment horizontal="right"/>
      <protection locked="0"/>
    </xf>
    <xf numFmtId="37" fontId="9" fillId="0" borderId="7" xfId="10" applyFont="1" applyBorder="1" applyAlignment="1" applyProtection="1">
      <alignment horizontal="left"/>
      <protection locked="0"/>
    </xf>
    <xf numFmtId="37" fontId="0" fillId="0" borderId="7" xfId="0" applyNumberFormat="1" applyBorder="1" applyAlignment="1">
      <alignment horizontal="left"/>
    </xf>
    <xf numFmtId="37" fontId="8" fillId="0" borderId="7" xfId="8" applyFont="1" applyBorder="1" applyProtection="1">
      <protection locked="0"/>
    </xf>
    <xf numFmtId="37" fontId="7" fillId="0" borderId="0" xfId="9" applyFont="1"/>
    <xf numFmtId="37" fontId="7" fillId="0" borderId="0" xfId="9" applyFont="1" applyProtection="1">
      <protection locked="0"/>
    </xf>
    <xf numFmtId="37" fontId="7" fillId="0" borderId="0" xfId="10" applyFont="1" applyProtection="1">
      <protection locked="0"/>
    </xf>
    <xf numFmtId="37" fontId="7" fillId="0" borderId="0" xfId="10" applyFont="1" applyAlignment="1" applyProtection="1">
      <alignment horizontal="centerContinuous"/>
      <protection locked="0"/>
    </xf>
    <xf numFmtId="0" fontId="0" fillId="0" borderId="7" xfId="0" applyBorder="1" applyAlignment="1">
      <alignment horizontal="left"/>
    </xf>
    <xf numFmtId="37" fontId="5" fillId="0" borderId="0" xfId="8" applyFont="1" applyAlignment="1" applyProtection="1">
      <alignment horizontal="center"/>
      <protection locked="0"/>
    </xf>
    <xf numFmtId="37" fontId="8" fillId="0" borderId="131" xfId="8" applyFont="1" applyBorder="1" applyAlignment="1" applyProtection="1">
      <alignment horizontal="center"/>
      <protection locked="0"/>
    </xf>
    <xf numFmtId="37" fontId="8" fillId="0" borderId="120" xfId="8" applyFont="1" applyBorder="1" applyAlignment="1" applyProtection="1">
      <alignment horizontal="center"/>
      <protection locked="0"/>
    </xf>
    <xf numFmtId="37" fontId="8" fillId="0" borderId="121" xfId="8" applyFont="1" applyBorder="1" applyAlignment="1" applyProtection="1">
      <alignment horizontal="center"/>
      <protection locked="0"/>
    </xf>
    <xf numFmtId="37" fontId="8" fillId="0" borderId="110" xfId="9" applyFont="1" applyBorder="1" applyAlignment="1" applyProtection="1">
      <alignment horizontal="center"/>
      <protection locked="0"/>
    </xf>
    <xf numFmtId="37" fontId="8" fillId="0" borderId="120" xfId="9" applyFont="1" applyBorder="1" applyAlignment="1" applyProtection="1">
      <alignment horizontal="center"/>
      <protection locked="0"/>
    </xf>
    <xf numFmtId="37" fontId="8" fillId="0" borderId="122" xfId="9" applyFont="1" applyBorder="1" applyAlignment="1" applyProtection="1">
      <alignment horizontal="center"/>
      <protection locked="0"/>
    </xf>
    <xf numFmtId="37" fontId="9" fillId="0" borderId="156" xfId="8" applyFont="1" applyBorder="1" applyAlignment="1" applyProtection="1">
      <alignment horizontal="left" wrapText="1"/>
      <protection locked="0"/>
    </xf>
    <xf numFmtId="37" fontId="9" fillId="0" borderId="57" xfId="8" applyFont="1" applyBorder="1" applyAlignment="1" applyProtection="1">
      <alignment horizontal="left" wrapText="1"/>
      <protection locked="0"/>
    </xf>
    <xf numFmtId="37" fontId="9" fillId="0" borderId="15" xfId="8" applyFont="1" applyBorder="1" applyAlignment="1" applyProtection="1">
      <alignment horizontal="left" wrapText="1"/>
      <protection locked="0"/>
    </xf>
    <xf numFmtId="37" fontId="9" fillId="0" borderId="157" xfId="8" applyFont="1" applyBorder="1" applyAlignment="1" applyProtection="1">
      <alignment horizontal="left" wrapText="1"/>
      <protection locked="0"/>
    </xf>
    <xf numFmtId="37" fontId="9" fillId="0" borderId="158" xfId="8" applyFont="1" applyBorder="1" applyAlignment="1" applyProtection="1">
      <alignment horizontal="left" wrapText="1"/>
      <protection locked="0"/>
    </xf>
    <xf numFmtId="37" fontId="9" fillId="0" borderId="159" xfId="8" applyFont="1" applyBorder="1" applyAlignment="1" applyProtection="1">
      <alignment horizontal="left" wrapText="1"/>
      <protection locked="0"/>
    </xf>
    <xf numFmtId="37" fontId="8" fillId="0" borderId="127" xfId="9" applyFont="1" applyBorder="1" applyAlignment="1" applyProtection="1">
      <alignment horizontal="center"/>
      <protection locked="0"/>
    </xf>
    <xf numFmtId="37" fontId="8" fillId="0" borderId="128" xfId="9" applyFont="1" applyBorder="1" applyAlignment="1" applyProtection="1">
      <alignment horizontal="center"/>
      <protection locked="0"/>
    </xf>
    <xf numFmtId="37" fontId="8" fillId="0" borderId="129" xfId="9" applyFont="1" applyBorder="1" applyAlignment="1" applyProtection="1">
      <alignment horizontal="center"/>
      <protection locked="0"/>
    </xf>
    <xf numFmtId="3" fontId="9" fillId="1" borderId="126" xfId="8" applyNumberFormat="1" applyFont="1" applyFill="1" applyBorder="1" applyAlignment="1" applyProtection="1">
      <alignment horizontal="center"/>
      <protection locked="0"/>
    </xf>
    <xf numFmtId="3" fontId="9" fillId="1" borderId="26" xfId="8" applyNumberFormat="1" applyFont="1" applyFill="1" applyBorder="1" applyAlignment="1" applyProtection="1">
      <alignment horizontal="center"/>
      <protection locked="0"/>
    </xf>
    <xf numFmtId="3" fontId="9" fillId="1" borderId="67" xfId="8" applyNumberFormat="1" applyFont="1" applyFill="1" applyBorder="1" applyAlignment="1" applyProtection="1">
      <alignment horizontal="center"/>
      <protection locked="0"/>
    </xf>
    <xf numFmtId="3" fontId="9" fillId="1" borderId="130" xfId="8" applyNumberFormat="1" applyFont="1" applyFill="1" applyBorder="1" applyAlignment="1" applyProtection="1">
      <alignment horizontal="center"/>
      <protection locked="0"/>
    </xf>
    <xf numFmtId="3" fontId="9" fillId="1" borderId="52" xfId="8" applyNumberFormat="1" applyFont="1" applyFill="1" applyBorder="1" applyAlignment="1" applyProtection="1">
      <alignment horizontal="center"/>
      <protection locked="0"/>
    </xf>
    <xf numFmtId="3" fontId="9" fillId="1" borderId="49" xfId="8" applyNumberFormat="1" applyFont="1" applyFill="1" applyBorder="1" applyAlignment="1" applyProtection="1">
      <alignment horizontal="center"/>
      <protection locked="0"/>
    </xf>
    <xf numFmtId="164" fontId="9" fillId="1" borderId="33" xfId="8" applyNumberFormat="1" applyFont="1" applyFill="1" applyBorder="1" applyAlignment="1">
      <alignment horizontal="center"/>
    </xf>
    <xf numFmtId="164" fontId="9" fillId="1" borderId="58" xfId="8" applyNumberFormat="1" applyFont="1" applyFill="1" applyBorder="1" applyAlignment="1">
      <alignment horizontal="center"/>
    </xf>
    <xf numFmtId="164" fontId="9" fillId="1" borderId="45" xfId="8" applyNumberFormat="1" applyFont="1" applyFill="1" applyBorder="1" applyAlignment="1">
      <alignment horizontal="center"/>
    </xf>
    <xf numFmtId="164" fontId="9" fillId="1" borderId="52" xfId="8" applyNumberFormat="1" applyFont="1" applyFill="1" applyBorder="1" applyAlignment="1">
      <alignment horizontal="center"/>
    </xf>
    <xf numFmtId="164" fontId="9" fillId="1" borderId="54" xfId="8" applyNumberFormat="1" applyFont="1" applyFill="1" applyBorder="1" applyAlignment="1">
      <alignment horizontal="center"/>
    </xf>
    <xf numFmtId="164" fontId="9" fillId="1" borderId="56" xfId="8" applyNumberFormat="1" applyFont="1" applyFill="1" applyBorder="1" applyAlignment="1">
      <alignment horizontal="center"/>
    </xf>
    <xf numFmtId="37" fontId="8" fillId="0" borderId="123" xfId="8" applyFont="1" applyBorder="1" applyAlignment="1" applyProtection="1">
      <alignment horizontal="center"/>
      <protection locked="0"/>
    </xf>
    <xf numFmtId="37" fontId="8" fillId="0" borderId="124" xfId="8" applyFont="1" applyBorder="1" applyAlignment="1" applyProtection="1">
      <alignment horizontal="center"/>
      <protection locked="0"/>
    </xf>
    <xf numFmtId="37" fontId="8" fillId="0" borderId="123" xfId="9" applyFont="1" applyBorder="1" applyAlignment="1">
      <alignment horizontal="center"/>
    </xf>
    <xf numFmtId="37" fontId="8" fillId="0" borderId="125" xfId="9" applyFont="1" applyBorder="1" applyAlignment="1">
      <alignment horizontal="center"/>
    </xf>
    <xf numFmtId="37" fontId="9" fillId="0" borderId="119" xfId="8" applyFont="1" applyBorder="1" applyAlignment="1" applyProtection="1">
      <alignment horizontal="left"/>
      <protection locked="0"/>
    </xf>
    <xf numFmtId="37" fontId="9" fillId="0" borderId="120" xfId="8" applyFont="1" applyBorder="1" applyAlignment="1" applyProtection="1">
      <alignment horizontal="left"/>
      <protection locked="0"/>
    </xf>
    <xf numFmtId="37" fontId="9" fillId="0" borderId="121" xfId="8" applyFont="1" applyBorder="1" applyAlignment="1" applyProtection="1">
      <alignment horizontal="left"/>
      <protection locked="0"/>
    </xf>
    <xf numFmtId="37" fontId="9" fillId="0" borderId="108" xfId="8" applyFont="1" applyBorder="1" applyProtection="1">
      <protection locked="0"/>
    </xf>
    <xf numFmtId="37" fontId="9" fillId="0" borderId="37" xfId="8" applyFont="1" applyBorder="1" applyProtection="1">
      <protection locked="0"/>
    </xf>
    <xf numFmtId="37" fontId="9" fillId="0" borderId="108" xfId="8" applyFont="1" applyBorder="1" applyAlignment="1" applyProtection="1">
      <alignment horizontal="left" indent="2"/>
      <protection locked="0"/>
    </xf>
    <xf numFmtId="37" fontId="9" fillId="0" borderId="37" xfId="8" applyFont="1" applyBorder="1" applyAlignment="1" applyProtection="1">
      <alignment horizontal="left" indent="2"/>
      <protection locked="0"/>
    </xf>
    <xf numFmtId="5" fontId="9" fillId="0" borderId="110" xfId="2" applyNumberFormat="1" applyFont="1" applyBorder="1" applyAlignment="1" applyProtection="1">
      <alignment horizontal="right"/>
      <protection locked="0"/>
    </xf>
    <xf numFmtId="5" fontId="9" fillId="0" borderId="122" xfId="2" applyNumberFormat="1" applyFont="1" applyBorder="1" applyAlignment="1" applyProtection="1">
      <alignment horizontal="right"/>
      <protection locked="0"/>
    </xf>
    <xf numFmtId="5" fontId="9" fillId="0" borderId="37" xfId="8" applyNumberFormat="1" applyFont="1" applyBorder="1" applyAlignment="1" applyProtection="1">
      <alignment horizontal="right"/>
      <protection locked="0"/>
    </xf>
    <xf numFmtId="5" fontId="9" fillId="0" borderId="38" xfId="8" applyNumberFormat="1" applyFont="1" applyBorder="1" applyAlignment="1" applyProtection="1">
      <alignment horizontal="right"/>
      <protection locked="0"/>
    </xf>
    <xf numFmtId="37" fontId="9" fillId="0" borderId="109" xfId="8" applyFont="1" applyBorder="1" applyProtection="1">
      <protection locked="0"/>
    </xf>
    <xf numFmtId="37" fontId="9" fillId="0" borderId="41" xfId="8" applyFont="1" applyBorder="1" applyProtection="1">
      <protection locked="0"/>
    </xf>
    <xf numFmtId="5" fontId="9" fillId="0" borderId="41" xfId="8" applyNumberFormat="1" applyFont="1" applyBorder="1" applyAlignment="1">
      <alignment horizontal="right"/>
    </xf>
    <xf numFmtId="5" fontId="9" fillId="0" borderId="117" xfId="8" applyNumberFormat="1" applyFont="1" applyBorder="1" applyAlignment="1">
      <alignment horizontal="right"/>
    </xf>
    <xf numFmtId="5" fontId="9" fillId="0" borderId="111" xfId="8" applyNumberFormat="1" applyFont="1" applyBorder="1" applyAlignment="1" applyProtection="1">
      <alignment horizontal="right"/>
      <protection locked="0"/>
    </xf>
    <xf numFmtId="5" fontId="9" fillId="0" borderId="118" xfId="8" applyNumberFormat="1" applyFont="1" applyBorder="1" applyAlignment="1" applyProtection="1">
      <alignment horizontal="right"/>
      <protection locked="0"/>
    </xf>
    <xf numFmtId="37" fontId="9" fillId="0" borderId="68" xfId="7" applyFont="1" applyBorder="1" applyAlignment="1" applyProtection="1">
      <alignment horizontal="center"/>
      <protection locked="0"/>
    </xf>
    <xf numFmtId="37" fontId="9" fillId="0" borderId="105" xfId="7" applyFont="1" applyBorder="1" applyAlignment="1" applyProtection="1">
      <alignment horizontal="center"/>
      <protection locked="0"/>
    </xf>
    <xf numFmtId="37" fontId="5" fillId="0" borderId="0" xfId="7" applyFont="1" applyAlignment="1" applyProtection="1">
      <alignment horizontal="center"/>
      <protection locked="0"/>
    </xf>
    <xf numFmtId="37" fontId="8" fillId="0" borderId="94" xfId="7" applyFont="1" applyBorder="1" applyAlignment="1" applyProtection="1">
      <alignment horizontal="center" vertical="center"/>
      <protection locked="0"/>
    </xf>
    <xf numFmtId="37" fontId="8" fillId="0" borderId="32" xfId="7" applyFont="1" applyBorder="1" applyAlignment="1" applyProtection="1">
      <alignment horizontal="center" vertical="center"/>
      <protection locked="0"/>
    </xf>
    <xf numFmtId="37" fontId="9" fillId="1" borderId="145" xfId="7" applyFont="1" applyFill="1" applyBorder="1" applyAlignment="1">
      <alignment horizontal="center"/>
    </xf>
    <xf numFmtId="37" fontId="9" fillId="1" borderId="70" xfId="7" applyFont="1" applyFill="1" applyBorder="1" applyAlignment="1">
      <alignment horizontal="center"/>
    </xf>
    <xf numFmtId="37" fontId="9" fillId="1" borderId="146" xfId="7" applyFont="1" applyFill="1" applyBorder="1" applyAlignment="1">
      <alignment horizontal="center"/>
    </xf>
    <xf numFmtId="37" fontId="9" fillId="0" borderId="147" xfId="8" applyFont="1" applyBorder="1" applyAlignment="1" applyProtection="1">
      <alignment horizontal="left"/>
      <protection locked="0"/>
    </xf>
    <xf numFmtId="37" fontId="9" fillId="0" borderId="148" xfId="8" applyFont="1" applyBorder="1" applyAlignment="1" applyProtection="1">
      <alignment horizontal="left"/>
      <protection locked="0"/>
    </xf>
    <xf numFmtId="37" fontId="9" fillId="0" borderId="149" xfId="8" applyFont="1" applyBorder="1" applyAlignment="1" applyProtection="1">
      <alignment horizontal="left"/>
      <protection locked="0"/>
    </xf>
    <xf numFmtId="37" fontId="9" fillId="0" borderId="132" xfId="8" applyFont="1" applyBorder="1" applyAlignment="1" applyProtection="1">
      <alignment horizontal="left"/>
      <protection locked="0"/>
    </xf>
    <xf numFmtId="37" fontId="9" fillId="0" borderId="57" xfId="8" applyFont="1" applyBorder="1" applyAlignment="1" applyProtection="1">
      <alignment horizontal="left"/>
      <protection locked="0"/>
    </xf>
    <xf numFmtId="37" fontId="9" fillId="0" borderId="15" xfId="8" applyFont="1" applyBorder="1" applyAlignment="1" applyProtection="1">
      <alignment horizontal="left"/>
      <protection locked="0"/>
    </xf>
    <xf numFmtId="37" fontId="9" fillId="0" borderId="132" xfId="8" quotePrefix="1" applyFont="1" applyBorder="1" applyAlignment="1" applyProtection="1">
      <alignment horizontal="left"/>
      <protection locked="0"/>
    </xf>
    <xf numFmtId="37" fontId="9" fillId="0" borderId="57" xfId="8" quotePrefix="1" applyFont="1" applyBorder="1" applyAlignment="1" applyProtection="1">
      <alignment horizontal="left"/>
      <protection locked="0"/>
    </xf>
    <xf numFmtId="37" fontId="9" fillId="0" borderId="15" xfId="8" quotePrefix="1" applyFont="1" applyBorder="1" applyAlignment="1" applyProtection="1">
      <alignment horizontal="left"/>
      <protection locked="0"/>
    </xf>
    <xf numFmtId="37" fontId="9" fillId="0" borderId="8" xfId="8" applyFont="1" applyBorder="1" applyAlignment="1" applyProtection="1">
      <alignment horizontal="left" wrapText="1"/>
      <protection locked="0"/>
    </xf>
    <xf numFmtId="37" fontId="9" fillId="0" borderId="133" xfId="8" applyFont="1" applyBorder="1" applyAlignment="1" applyProtection="1">
      <alignment horizontal="left" wrapText="1"/>
      <protection locked="0"/>
    </xf>
    <xf numFmtId="37" fontId="9" fillId="0" borderId="134" xfId="8" applyFont="1" applyBorder="1" applyAlignment="1" applyProtection="1">
      <alignment horizontal="left" wrapText="1"/>
      <protection locked="0"/>
    </xf>
    <xf numFmtId="37" fontId="9" fillId="0" borderId="7" xfId="8" applyFont="1" applyBorder="1" applyAlignment="1" applyProtection="1">
      <alignment horizontal="left"/>
      <protection locked="0"/>
    </xf>
    <xf numFmtId="37" fontId="9" fillId="0" borderId="135" xfId="8" applyFont="1" applyBorder="1" applyAlignment="1" applyProtection="1">
      <alignment horizontal="left"/>
      <protection locked="0"/>
    </xf>
    <xf numFmtId="37" fontId="9" fillId="0" borderId="136" xfId="8" applyFont="1" applyBorder="1" applyAlignment="1" applyProtection="1">
      <alignment horizontal="left"/>
      <protection locked="0"/>
    </xf>
    <xf numFmtId="37" fontId="9" fillId="0" borderId="137" xfId="8" applyFont="1" applyBorder="1" applyAlignment="1" applyProtection="1">
      <alignment horizontal="left"/>
      <protection locked="0"/>
    </xf>
    <xf numFmtId="37" fontId="9" fillId="0" borderId="138" xfId="8" applyFont="1" applyBorder="1" applyAlignment="1" applyProtection="1">
      <alignment horizontal="left"/>
      <protection locked="0"/>
    </xf>
    <xf numFmtId="37" fontId="9" fillId="0" borderId="139" xfId="8" applyFont="1" applyBorder="1" applyAlignment="1" applyProtection="1">
      <alignment horizontal="left"/>
      <protection locked="0"/>
    </xf>
    <xf numFmtId="37" fontId="9" fillId="0" borderId="140" xfId="8" applyFont="1" applyBorder="1" applyAlignment="1" applyProtection="1">
      <alignment horizontal="left"/>
      <protection locked="0"/>
    </xf>
    <xf numFmtId="37" fontId="9" fillId="0" borderId="132" xfId="8" applyFont="1" applyBorder="1" applyAlignment="1" applyProtection="1">
      <alignment horizontal="left" wrapText="1"/>
      <protection locked="0"/>
    </xf>
    <xf numFmtId="37" fontId="9" fillId="0" borderId="141" xfId="8" applyFont="1" applyBorder="1" applyAlignment="1" applyProtection="1">
      <alignment horizontal="left" wrapText="1"/>
      <protection locked="0"/>
    </xf>
    <xf numFmtId="37" fontId="9" fillId="0" borderId="102" xfId="8" applyFont="1" applyBorder="1" applyAlignment="1" applyProtection="1">
      <alignment horizontal="left" wrapText="1"/>
      <protection locked="0"/>
    </xf>
    <xf numFmtId="37" fontId="9" fillId="0" borderId="142" xfId="8" applyFont="1" applyBorder="1" applyAlignment="1" applyProtection="1">
      <alignment horizontal="left" wrapText="1"/>
      <protection locked="0"/>
    </xf>
    <xf numFmtId="37" fontId="9" fillId="0" borderId="143" xfId="8" applyFont="1" applyBorder="1" applyAlignment="1" applyProtection="1">
      <alignment horizontal="left" wrapText="1"/>
      <protection locked="0"/>
    </xf>
    <xf numFmtId="37" fontId="9" fillId="0" borderId="128" xfId="8" applyFont="1" applyBorder="1" applyAlignment="1" applyProtection="1">
      <alignment horizontal="left" wrapText="1"/>
      <protection locked="0"/>
    </xf>
    <xf numFmtId="37" fontId="9" fillId="0" borderId="144" xfId="8" applyFont="1" applyBorder="1" applyAlignment="1" applyProtection="1">
      <alignment horizontal="left" wrapText="1"/>
      <protection locked="0"/>
    </xf>
    <xf numFmtId="37" fontId="5" fillId="0" borderId="0" xfId="9" applyFont="1" applyAlignment="1">
      <alignment horizontal="center"/>
    </xf>
    <xf numFmtId="37" fontId="5" fillId="0" borderId="0" xfId="8" applyFont="1" applyAlignment="1">
      <alignment horizontal="center"/>
    </xf>
    <xf numFmtId="37" fontId="9" fillId="0" borderId="157" xfId="9" applyFont="1" applyBorder="1" applyAlignment="1">
      <alignment horizontal="left" indent="4"/>
    </xf>
    <xf numFmtId="37" fontId="9" fillId="0" borderId="158" xfId="9" applyFont="1" applyBorder="1" applyAlignment="1">
      <alignment horizontal="left" indent="4"/>
    </xf>
    <xf numFmtId="37" fontId="9" fillId="0" borderId="159" xfId="9" applyFont="1" applyBorder="1" applyAlignment="1">
      <alignment horizontal="left" indent="4"/>
    </xf>
    <xf numFmtId="37" fontId="9" fillId="0" borderId="156" xfId="9" applyFont="1" applyBorder="1" applyAlignment="1">
      <alignment horizontal="left" indent="4"/>
    </xf>
    <xf numFmtId="37" fontId="9" fillId="0" borderId="57" xfId="9" applyFont="1" applyBorder="1" applyAlignment="1">
      <alignment horizontal="left" indent="4"/>
    </xf>
    <xf numFmtId="37" fontId="9" fillId="0" borderId="15" xfId="9" applyFont="1" applyBorder="1" applyAlignment="1">
      <alignment horizontal="left" indent="4"/>
    </xf>
    <xf numFmtId="37" fontId="9" fillId="0" borderId="33" xfId="9" applyFont="1" applyBorder="1" applyAlignment="1">
      <alignment horizontal="center"/>
    </xf>
    <xf numFmtId="37" fontId="9" fillId="0" borderId="43" xfId="9" applyFont="1" applyBorder="1" applyAlignment="1">
      <alignment horizontal="center"/>
    </xf>
    <xf numFmtId="37" fontId="9" fillId="0" borderId="44" xfId="9" applyFont="1" applyBorder="1" applyAlignment="1">
      <alignment horizontal="center"/>
    </xf>
    <xf numFmtId="37" fontId="9" fillId="0" borderId="46" xfId="9" applyFont="1" applyBorder="1" applyAlignment="1">
      <alignment horizontal="center"/>
    </xf>
    <xf numFmtId="37" fontId="9" fillId="0" borderId="5" xfId="9" applyFont="1" applyBorder="1" applyAlignment="1">
      <alignment horizontal="center"/>
    </xf>
    <xf numFmtId="37" fontId="9" fillId="0" borderId="6" xfId="9" applyFont="1" applyBorder="1" applyAlignment="1">
      <alignment horizontal="center"/>
    </xf>
    <xf numFmtId="37" fontId="9" fillId="0" borderId="156" xfId="9" applyFont="1" applyBorder="1" applyAlignment="1">
      <alignment wrapText="1"/>
    </xf>
    <xf numFmtId="37" fontId="9" fillId="0" borderId="57" xfId="9" applyFont="1" applyBorder="1" applyAlignment="1">
      <alignment wrapText="1"/>
    </xf>
    <xf numFmtId="37" fontId="9" fillId="0" borderId="15" xfId="9" applyFont="1" applyBorder="1" applyAlignment="1">
      <alignment wrapText="1"/>
    </xf>
    <xf numFmtId="37" fontId="9" fillId="0" borderId="157" xfId="9" applyFont="1" applyBorder="1" applyAlignment="1">
      <alignment wrapText="1"/>
    </xf>
    <xf numFmtId="37" fontId="9" fillId="0" borderId="158" xfId="9" applyFont="1" applyBorder="1" applyAlignment="1">
      <alignment wrapText="1"/>
    </xf>
    <xf numFmtId="37" fontId="9" fillId="0" borderId="159" xfId="9" applyFont="1" applyBorder="1" applyAlignment="1">
      <alignment wrapText="1"/>
    </xf>
    <xf numFmtId="37" fontId="9" fillId="0" borderId="150" xfId="9" applyFont="1" applyBorder="1"/>
    <xf numFmtId="37" fontId="9" fillId="0" borderId="133" xfId="9" applyFont="1" applyBorder="1"/>
    <xf numFmtId="37" fontId="9" fillId="0" borderId="134" xfId="9" applyFont="1" applyBorder="1"/>
    <xf numFmtId="37" fontId="9" fillId="0" borderId="151" xfId="9" applyFont="1" applyBorder="1"/>
    <xf numFmtId="37" fontId="9" fillId="0" borderId="136" xfId="9" applyFont="1" applyBorder="1"/>
    <xf numFmtId="37" fontId="9" fillId="0" borderId="137" xfId="9" applyFont="1" applyBorder="1"/>
    <xf numFmtId="37" fontId="9" fillId="0" borderId="152" xfId="8" applyFont="1" applyBorder="1" applyAlignment="1" applyProtection="1">
      <alignment horizontal="left"/>
      <protection locked="0"/>
    </xf>
    <xf numFmtId="37" fontId="9" fillId="1" borderId="69" xfId="7" applyFont="1" applyFill="1" applyBorder="1" applyAlignment="1">
      <alignment horizontal="center"/>
    </xf>
    <xf numFmtId="37" fontId="9" fillId="1" borderId="45" xfId="7" applyFont="1" applyFill="1" applyBorder="1" applyAlignment="1">
      <alignment horizontal="center"/>
    </xf>
    <xf numFmtId="37" fontId="9" fillId="0" borderId="94" xfId="9" applyFont="1" applyBorder="1"/>
    <xf numFmtId="37" fontId="9" fillId="0" borderId="96" xfId="9" applyFont="1" applyBorder="1"/>
    <xf numFmtId="37" fontId="9" fillId="0" borderId="95" xfId="9" applyFont="1" applyBorder="1"/>
    <xf numFmtId="37" fontId="9" fillId="0" borderId="153" xfId="9" applyFont="1" applyBorder="1"/>
    <xf numFmtId="37" fontId="9" fillId="0" borderId="154" xfId="9" applyFont="1" applyBorder="1"/>
    <xf numFmtId="37" fontId="9" fillId="0" borderId="155" xfId="9" applyFont="1" applyBorder="1"/>
    <xf numFmtId="37" fontId="9" fillId="0" borderId="156" xfId="9" applyFont="1" applyBorder="1"/>
    <xf numFmtId="37" fontId="9" fillId="0" borderId="57" xfId="9" applyFont="1" applyBorder="1"/>
    <xf numFmtId="37" fontId="9" fillId="0" borderId="15" xfId="9" applyFont="1" applyBorder="1"/>
    <xf numFmtId="37" fontId="5" fillId="0" borderId="0" xfId="10" applyFont="1" applyAlignment="1" applyProtection="1">
      <alignment horizontal="center"/>
      <protection locked="0"/>
    </xf>
    <xf numFmtId="37" fontId="9" fillId="0" borderId="16" xfId="10" applyFont="1" applyBorder="1" applyAlignment="1" applyProtection="1">
      <alignment horizontal="left" wrapText="1"/>
      <protection locked="0"/>
    </xf>
    <xf numFmtId="37" fontId="9" fillId="0" borderId="14" xfId="10" applyFont="1" applyBorder="1" applyAlignment="1" applyProtection="1">
      <alignment horizontal="left" wrapText="1"/>
      <protection locked="0"/>
    </xf>
    <xf numFmtId="37" fontId="9" fillId="0" borderId="0" xfId="10" applyFont="1" applyAlignment="1" applyProtection="1">
      <alignment horizontal="center"/>
      <protection locked="0"/>
    </xf>
    <xf numFmtId="0" fontId="5" fillId="0" borderId="0" xfId="11" applyFont="1" applyAlignment="1" applyProtection="1">
      <alignment horizontal="center"/>
      <protection locked="0"/>
    </xf>
    <xf numFmtId="37" fontId="9" fillId="0" borderId="7" xfId="11" applyNumberFormat="1" applyFont="1" applyBorder="1" applyAlignment="1">
      <alignment horizontal="left"/>
    </xf>
    <xf numFmtId="0" fontId="17" fillId="0" borderId="43" xfId="0" applyFont="1" applyBorder="1" applyAlignment="1">
      <alignment horizontal="center"/>
    </xf>
    <xf numFmtId="0" fontId="17" fillId="0" borderId="58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17">
    <cellStyle name="Currency" xfId="1" builtinId="4"/>
    <cellStyle name="Currency 2" xfId="2" xr:uid="{00000000-0005-0000-0000-000001000000}"/>
    <cellStyle name="Currency 2 2" xfId="3" xr:uid="{00000000-0005-0000-0000-000002000000}"/>
    <cellStyle name="Currency 3" xfId="4" xr:uid="{00000000-0005-0000-0000-000003000000}"/>
    <cellStyle name="Currency 4" xfId="5" xr:uid="{00000000-0005-0000-0000-000004000000}"/>
    <cellStyle name="Normal" xfId="0" builtinId="0"/>
    <cellStyle name="Normal 2" xfId="6" xr:uid="{00000000-0005-0000-0000-000006000000}"/>
    <cellStyle name="Normal_99-2A1" xfId="7" xr:uid="{00000000-0005-0000-0000-000007000000}"/>
    <cellStyle name="Normal_99-4A" xfId="8" xr:uid="{00000000-0005-0000-0000-000008000000}"/>
    <cellStyle name="Normal_99-4B" xfId="9" xr:uid="{00000000-0005-0000-0000-000009000000}"/>
    <cellStyle name="Normal_99-5" xfId="10" xr:uid="{00000000-0005-0000-0000-00000A000000}"/>
    <cellStyle name="Normal_99-7" xfId="11" xr:uid="{00000000-0005-0000-0000-00000B000000}"/>
    <cellStyle name="Percent" xfId="12" builtinId="5"/>
    <cellStyle name="Percent 2" xfId="13" xr:uid="{00000000-0005-0000-0000-00000D000000}"/>
    <cellStyle name="Percent 2 2" xfId="14" xr:uid="{00000000-0005-0000-0000-00000E000000}"/>
    <cellStyle name="Percent 3" xfId="15" xr:uid="{00000000-0005-0000-0000-00000F000000}"/>
    <cellStyle name="Percent 4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R47"/>
  <sheetViews>
    <sheetView showGridLines="0" tabSelected="1" topLeftCell="A13" zoomScaleNormal="100" workbookViewId="0">
      <selection activeCell="A35" sqref="A35:H35"/>
    </sheetView>
  </sheetViews>
  <sheetFormatPr defaultColWidth="13.85546875" defaultRowHeight="15" x14ac:dyDescent="0.2"/>
  <cols>
    <col min="1" max="1" width="4" style="16" customWidth="1"/>
    <col min="2" max="2" width="13.42578125" style="16" customWidth="1"/>
    <col min="3" max="3" width="8.7109375" style="16" customWidth="1"/>
    <col min="4" max="4" width="22.5703125" style="16" customWidth="1"/>
    <col min="5" max="5" width="16.28515625" style="16" customWidth="1"/>
    <col min="6" max="6" width="7.85546875" style="16" bestFit="1" customWidth="1"/>
    <col min="7" max="7" width="16.28515625" style="16" customWidth="1"/>
    <col min="8" max="8" width="7.85546875" style="16" bestFit="1" customWidth="1"/>
    <col min="9" max="9" width="16.28515625" style="16" customWidth="1"/>
    <col min="10" max="10" width="7.42578125" style="16" customWidth="1"/>
    <col min="11" max="11" width="22.7109375" style="16" customWidth="1"/>
    <col min="12" max="12" width="7.85546875" style="16" bestFit="1" customWidth="1"/>
    <col min="13" max="13" width="22.7109375" style="16" customWidth="1"/>
    <col min="14" max="14" width="7.85546875" style="16" bestFit="1" customWidth="1"/>
    <col min="15" max="16384" width="13.85546875" style="16"/>
  </cols>
  <sheetData>
    <row r="1" spans="1:18" ht="18" x14ac:dyDescent="0.25">
      <c r="A1" s="394" t="s">
        <v>91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</row>
    <row r="2" spans="1:18" ht="18" x14ac:dyDescent="0.25">
      <c r="A2" s="394" t="s">
        <v>184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394"/>
    </row>
    <row r="3" spans="1:18" ht="13.5" customHeight="1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8" ht="15" customHeight="1" x14ac:dyDescent="0.25">
      <c r="A4" s="28"/>
      <c r="B4" s="151" t="s">
        <v>81</v>
      </c>
      <c r="C4" s="388" t="s">
        <v>195</v>
      </c>
      <c r="D4" s="388"/>
      <c r="E4" s="388"/>
      <c r="F4" s="388"/>
      <c r="G4" s="388"/>
      <c r="H4" s="115"/>
      <c r="I4" s="29"/>
      <c r="J4" s="29"/>
      <c r="K4" s="116"/>
      <c r="L4" s="116"/>
      <c r="M4" s="116"/>
      <c r="N4" s="116"/>
      <c r="O4" s="18"/>
    </row>
    <row r="5" spans="1:18" ht="15" customHeight="1" thickBot="1" x14ac:dyDescent="0.25">
      <c r="A5" s="29"/>
      <c r="B5" s="30" t="s">
        <v>15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18"/>
      <c r="P5" s="18"/>
      <c r="Q5" s="18"/>
      <c r="R5" s="18"/>
    </row>
    <row r="6" spans="1:18" ht="18.75" customHeight="1" x14ac:dyDescent="0.25">
      <c r="A6" s="31"/>
      <c r="B6" s="168"/>
      <c r="C6" s="169"/>
      <c r="D6" s="170"/>
      <c r="E6" s="395" t="s">
        <v>99</v>
      </c>
      <c r="F6" s="396"/>
      <c r="G6" s="396"/>
      <c r="H6" s="396"/>
      <c r="I6" s="396"/>
      <c r="J6" s="397"/>
      <c r="K6" s="398" t="s">
        <v>101</v>
      </c>
      <c r="L6" s="399"/>
      <c r="M6" s="399"/>
      <c r="N6" s="400"/>
      <c r="O6" s="18"/>
      <c r="P6" s="18"/>
      <c r="Q6" s="18"/>
      <c r="R6" s="18"/>
    </row>
    <row r="7" spans="1:18" ht="18.75" customHeight="1" x14ac:dyDescent="0.25">
      <c r="A7" s="32"/>
      <c r="B7" s="171"/>
      <c r="C7" s="29"/>
      <c r="D7" s="33"/>
      <c r="E7" s="422" t="s">
        <v>183</v>
      </c>
      <c r="F7" s="423"/>
      <c r="G7" s="422" t="s">
        <v>185</v>
      </c>
      <c r="H7" s="423"/>
      <c r="I7" s="424" t="s">
        <v>185</v>
      </c>
      <c r="J7" s="425"/>
      <c r="K7" s="407" t="s">
        <v>184</v>
      </c>
      <c r="L7" s="408"/>
      <c r="M7" s="408"/>
      <c r="N7" s="409"/>
      <c r="O7" s="18"/>
      <c r="P7" s="18"/>
      <c r="Q7" s="18"/>
      <c r="R7" s="18"/>
    </row>
    <row r="8" spans="1:18" ht="18.75" customHeight="1" x14ac:dyDescent="0.25">
      <c r="A8" s="34"/>
      <c r="B8" s="172" t="s">
        <v>78</v>
      </c>
      <c r="C8" s="35"/>
      <c r="D8" s="36"/>
      <c r="E8" s="117" t="s">
        <v>5</v>
      </c>
      <c r="F8" s="117" t="s">
        <v>100</v>
      </c>
      <c r="G8" s="117" t="s">
        <v>17</v>
      </c>
      <c r="H8" s="117" t="s">
        <v>100</v>
      </c>
      <c r="I8" s="117" t="s">
        <v>39</v>
      </c>
      <c r="J8" s="118" t="s">
        <v>100</v>
      </c>
      <c r="K8" s="117" t="s">
        <v>102</v>
      </c>
      <c r="L8" s="117" t="s">
        <v>100</v>
      </c>
      <c r="M8" s="117" t="s">
        <v>103</v>
      </c>
      <c r="N8" s="173" t="s">
        <v>100</v>
      </c>
      <c r="O8" s="18"/>
      <c r="P8" s="18"/>
      <c r="Q8" s="18"/>
      <c r="R8" s="18"/>
    </row>
    <row r="9" spans="1:18" ht="18.75" customHeight="1" x14ac:dyDescent="0.2">
      <c r="A9" s="218">
        <v>1</v>
      </c>
      <c r="B9" s="174" t="s">
        <v>92</v>
      </c>
      <c r="C9" s="35"/>
      <c r="D9" s="36"/>
      <c r="E9" s="252">
        <f>'FR-3 AHECB REC'!E21</f>
        <v>56756973</v>
      </c>
      <c r="F9" s="410"/>
      <c r="G9" s="252">
        <f>'FR-3 AHECB REC'!F21</f>
        <v>59808816</v>
      </c>
      <c r="H9" s="410"/>
      <c r="I9" s="252">
        <f>'FR-3 AHECB REC'!G21</f>
        <v>67575000</v>
      </c>
      <c r="J9" s="410"/>
      <c r="K9" s="252">
        <f>'FR-3 AHECB REC'!H21</f>
        <v>65661110.920000002</v>
      </c>
      <c r="L9" s="410"/>
      <c r="M9" s="252">
        <f>K9</f>
        <v>65661110.920000002</v>
      </c>
      <c r="N9" s="413"/>
      <c r="O9" s="18"/>
      <c r="P9" s="18"/>
      <c r="Q9" s="18"/>
      <c r="R9" s="18"/>
    </row>
    <row r="10" spans="1:18" ht="18.75" customHeight="1" x14ac:dyDescent="0.2">
      <c r="A10" s="218">
        <v>2</v>
      </c>
      <c r="B10" s="174" t="s">
        <v>93</v>
      </c>
      <c r="C10" s="35"/>
      <c r="D10" s="36"/>
      <c r="E10" s="252">
        <f>'FR-4'!E24</f>
        <v>61787359</v>
      </c>
      <c r="F10" s="411"/>
      <c r="G10" s="252">
        <f>'FR-4'!F24</f>
        <v>195074819</v>
      </c>
      <c r="H10" s="411"/>
      <c r="I10" s="252">
        <f>'FR-4'!G24</f>
        <v>291000000</v>
      </c>
      <c r="J10" s="411"/>
      <c r="K10" s="252">
        <f>'FR-4'!H24</f>
        <v>248521064</v>
      </c>
      <c r="L10" s="411"/>
      <c r="M10" s="252">
        <f>K10</f>
        <v>248521064</v>
      </c>
      <c r="N10" s="414"/>
      <c r="O10" s="18"/>
      <c r="P10" s="18"/>
      <c r="Q10" s="18"/>
      <c r="R10" s="18"/>
    </row>
    <row r="11" spans="1:18" ht="18.75" customHeight="1" x14ac:dyDescent="0.2">
      <c r="A11" s="218">
        <v>3</v>
      </c>
      <c r="B11" s="401" t="s">
        <v>94</v>
      </c>
      <c r="C11" s="402"/>
      <c r="D11" s="403"/>
      <c r="E11" s="252"/>
      <c r="F11" s="411"/>
      <c r="G11" s="252"/>
      <c r="H11" s="411"/>
      <c r="I11" s="252"/>
      <c r="J11" s="411"/>
      <c r="K11" s="252"/>
      <c r="L11" s="411"/>
      <c r="M11" s="252"/>
      <c r="N11" s="414"/>
      <c r="O11" s="18"/>
      <c r="P11" s="18"/>
      <c r="Q11" s="18"/>
      <c r="R11" s="18"/>
    </row>
    <row r="12" spans="1:18" ht="18.75" customHeight="1" x14ac:dyDescent="0.2">
      <c r="A12" s="218">
        <v>4</v>
      </c>
      <c r="B12" s="401" t="s">
        <v>94</v>
      </c>
      <c r="C12" s="402"/>
      <c r="D12" s="403"/>
      <c r="E12" s="252"/>
      <c r="F12" s="411"/>
      <c r="G12" s="252"/>
      <c r="H12" s="411"/>
      <c r="I12" s="252"/>
      <c r="J12" s="411"/>
      <c r="K12" s="252"/>
      <c r="L12" s="411"/>
      <c r="M12" s="252"/>
      <c r="N12" s="414"/>
      <c r="O12" s="18"/>
      <c r="P12" s="18"/>
      <c r="Q12" s="18"/>
      <c r="R12" s="18"/>
    </row>
    <row r="13" spans="1:18" ht="18.75" customHeight="1" x14ac:dyDescent="0.2">
      <c r="A13" s="218">
        <v>5</v>
      </c>
      <c r="B13" s="401" t="s">
        <v>94</v>
      </c>
      <c r="C13" s="402"/>
      <c r="D13" s="403"/>
      <c r="E13" s="252"/>
      <c r="F13" s="411"/>
      <c r="G13" s="252"/>
      <c r="H13" s="411"/>
      <c r="I13" s="252"/>
      <c r="J13" s="411"/>
      <c r="K13" s="252"/>
      <c r="L13" s="411"/>
      <c r="M13" s="252"/>
      <c r="N13" s="414"/>
      <c r="O13" s="18"/>
      <c r="P13" s="18"/>
      <c r="Q13" s="18"/>
      <c r="R13" s="18"/>
    </row>
    <row r="14" spans="1:18" ht="18.75" customHeight="1" x14ac:dyDescent="0.2">
      <c r="A14" s="218">
        <v>6</v>
      </c>
      <c r="B14" s="401" t="s">
        <v>94</v>
      </c>
      <c r="C14" s="402"/>
      <c r="D14" s="403"/>
      <c r="E14" s="253"/>
      <c r="F14" s="411"/>
      <c r="G14" s="257"/>
      <c r="H14" s="411"/>
      <c r="I14" s="257"/>
      <c r="J14" s="411"/>
      <c r="K14" s="252"/>
      <c r="L14" s="411"/>
      <c r="M14" s="252"/>
      <c r="N14" s="414"/>
      <c r="O14" s="18"/>
      <c r="P14" s="18"/>
      <c r="Q14" s="18"/>
      <c r="R14" s="18"/>
    </row>
    <row r="15" spans="1:18" ht="18.75" customHeight="1" x14ac:dyDescent="0.2">
      <c r="A15" s="219">
        <v>7</v>
      </c>
      <c r="B15" s="401" t="s">
        <v>94</v>
      </c>
      <c r="C15" s="402"/>
      <c r="D15" s="403"/>
      <c r="E15" s="254"/>
      <c r="F15" s="411"/>
      <c r="G15" s="258"/>
      <c r="H15" s="411"/>
      <c r="I15" s="258"/>
      <c r="J15" s="411"/>
      <c r="K15" s="259"/>
      <c r="L15" s="411"/>
      <c r="M15" s="259"/>
      <c r="N15" s="414"/>
      <c r="O15" s="18"/>
      <c r="P15" s="18"/>
      <c r="Q15" s="18"/>
      <c r="R15" s="18"/>
    </row>
    <row r="16" spans="1:18" ht="18.75" customHeight="1" x14ac:dyDescent="0.2">
      <c r="A16" s="218">
        <v>8</v>
      </c>
      <c r="B16" s="401" t="s">
        <v>94</v>
      </c>
      <c r="C16" s="402"/>
      <c r="D16" s="403"/>
      <c r="E16" s="252"/>
      <c r="F16" s="411"/>
      <c r="G16" s="252"/>
      <c r="H16" s="411"/>
      <c r="I16" s="252"/>
      <c r="J16" s="411"/>
      <c r="K16" s="252"/>
      <c r="L16" s="411"/>
      <c r="M16" s="252"/>
      <c r="N16" s="414"/>
      <c r="O16" s="18"/>
      <c r="P16" s="18"/>
      <c r="Q16" s="18"/>
      <c r="R16" s="18"/>
    </row>
    <row r="17" spans="1:18" ht="18.75" customHeight="1" x14ac:dyDescent="0.2">
      <c r="A17" s="218">
        <v>9</v>
      </c>
      <c r="B17" s="401"/>
      <c r="C17" s="402"/>
      <c r="D17" s="403"/>
      <c r="E17" s="252"/>
      <c r="F17" s="411"/>
      <c r="G17" s="252"/>
      <c r="H17" s="411"/>
      <c r="I17" s="252"/>
      <c r="J17" s="411"/>
      <c r="K17" s="252"/>
      <c r="L17" s="411"/>
      <c r="M17" s="252"/>
      <c r="N17" s="414"/>
      <c r="O17" s="18"/>
      <c r="P17" s="18"/>
      <c r="Q17" s="18"/>
      <c r="R17" s="18"/>
    </row>
    <row r="18" spans="1:18" ht="18.75" customHeight="1" thickBot="1" x14ac:dyDescent="0.25">
      <c r="A18" s="39">
        <v>10</v>
      </c>
      <c r="B18" s="404"/>
      <c r="C18" s="405"/>
      <c r="D18" s="406"/>
      <c r="E18" s="255"/>
      <c r="F18" s="412"/>
      <c r="G18" s="255"/>
      <c r="H18" s="412"/>
      <c r="I18" s="255"/>
      <c r="J18" s="412"/>
      <c r="K18" s="255"/>
      <c r="L18" s="412"/>
      <c r="M18" s="255"/>
      <c r="N18" s="415"/>
      <c r="O18" s="18"/>
      <c r="P18" s="18"/>
      <c r="Q18" s="18"/>
      <c r="R18" s="18"/>
    </row>
    <row r="19" spans="1:18" ht="18.75" customHeight="1" thickBot="1" x14ac:dyDescent="0.25">
      <c r="A19" s="42">
        <v>11</v>
      </c>
      <c r="B19" s="175" t="s">
        <v>105</v>
      </c>
      <c r="C19" s="40"/>
      <c r="D19" s="41"/>
      <c r="E19" s="260">
        <f>E9+E10+SUM(E11:E18)</f>
        <v>118544332</v>
      </c>
      <c r="F19" s="119">
        <f>'FR-4'!E38</f>
        <v>1638</v>
      </c>
      <c r="G19" s="260">
        <f>G9+G10+SUM(G11:G18)</f>
        <v>254883635</v>
      </c>
      <c r="H19" s="119">
        <f>'FR-4'!F38</f>
        <v>1654</v>
      </c>
      <c r="I19" s="261">
        <f>I9+I10+SUM(I11:I18)</f>
        <v>358575000</v>
      </c>
      <c r="J19" s="120">
        <f>'FR-4'!G38</f>
        <v>2283</v>
      </c>
      <c r="K19" s="260">
        <f>K9+K10+SUM(K11:K18)</f>
        <v>314182174.92000002</v>
      </c>
      <c r="L19" s="121">
        <f>'FR-4'!H38</f>
        <v>2285</v>
      </c>
      <c r="M19" s="260">
        <f>M9+M10+SUM(M11:M18)</f>
        <v>314182174.92000002</v>
      </c>
      <c r="N19" s="176">
        <f>'FR-4'!I38</f>
        <v>0</v>
      </c>
      <c r="O19" s="18"/>
      <c r="P19" s="18"/>
      <c r="Q19" s="18"/>
      <c r="R19" s="18"/>
    </row>
    <row r="20" spans="1:18" ht="18.75" customHeight="1" x14ac:dyDescent="0.25">
      <c r="A20" s="122"/>
      <c r="B20" s="177" t="s">
        <v>104</v>
      </c>
      <c r="C20" s="123"/>
      <c r="D20" s="124"/>
      <c r="E20" s="256"/>
      <c r="F20" s="125" t="s">
        <v>90</v>
      </c>
      <c r="G20" s="256"/>
      <c r="H20" s="126" t="s">
        <v>90</v>
      </c>
      <c r="I20" s="416"/>
      <c r="J20" s="417"/>
      <c r="K20" s="256"/>
      <c r="L20" s="125" t="s">
        <v>90</v>
      </c>
      <c r="M20" s="256"/>
      <c r="N20" s="178" t="s">
        <v>90</v>
      </c>
      <c r="O20" s="18"/>
      <c r="P20" s="18"/>
      <c r="Q20" s="18"/>
      <c r="R20" s="18"/>
    </row>
    <row r="21" spans="1:18" ht="18.75" customHeight="1" x14ac:dyDescent="0.2">
      <c r="A21" s="37">
        <v>12</v>
      </c>
      <c r="B21" s="174" t="s">
        <v>117</v>
      </c>
      <c r="C21" s="35"/>
      <c r="D21" s="36"/>
      <c r="E21" s="252">
        <f>'FR-3 AHECB REC'!E22+'FR-4'!E25</f>
        <v>154271</v>
      </c>
      <c r="F21" s="127">
        <f>E21/$E$30</f>
        <v>1.3013781207185848E-3</v>
      </c>
      <c r="G21" s="252">
        <f>'FR-3 AHECB REC'!F22+'FR-4'!F25</f>
        <v>0</v>
      </c>
      <c r="H21" s="130">
        <f>G21/$G$30</f>
        <v>0</v>
      </c>
      <c r="I21" s="418"/>
      <c r="J21" s="419"/>
      <c r="K21" s="252">
        <f>'FR-3 AHECB REC'!H22+'FR-4'!H25</f>
        <v>0</v>
      </c>
      <c r="L21" s="127">
        <f>K21/$K$30</f>
        <v>0</v>
      </c>
      <c r="M21" s="252">
        <f>K21</f>
        <v>0</v>
      </c>
      <c r="N21" s="179">
        <f>M21/$M$30</f>
        <v>0</v>
      </c>
      <c r="O21" s="18"/>
      <c r="P21" s="18"/>
      <c r="Q21" s="18"/>
      <c r="R21" s="18"/>
    </row>
    <row r="22" spans="1:18" ht="18.75" customHeight="1" x14ac:dyDescent="0.2">
      <c r="A22" s="37">
        <v>13</v>
      </c>
      <c r="B22" s="174" t="s">
        <v>30</v>
      </c>
      <c r="C22" s="35"/>
      <c r="D22" s="36"/>
      <c r="E22" s="252">
        <f>'FR-3 AHECB REC'!E23</f>
        <v>50613886</v>
      </c>
      <c r="F22" s="127">
        <f t="shared" ref="F22:F29" si="0">E22/$E$30</f>
        <v>0.42696167033949795</v>
      </c>
      <c r="G22" s="252">
        <f>'FR-3 AHECB REC'!F23</f>
        <v>53253625</v>
      </c>
      <c r="H22" s="130">
        <f t="shared" ref="H22:H29" si="1">G22/$G$30</f>
        <v>0.20893308823063514</v>
      </c>
      <c r="I22" s="418"/>
      <c r="J22" s="419"/>
      <c r="K22" s="252">
        <f>'FR-3 AHECB REC'!H23</f>
        <v>59105920</v>
      </c>
      <c r="L22" s="127">
        <f t="shared" ref="L22:L29" si="2">K22/$K$30</f>
        <v>0.18812626812473729</v>
      </c>
      <c r="M22" s="252">
        <f t="shared" ref="M22:M29" si="3">K22</f>
        <v>59105920</v>
      </c>
      <c r="N22" s="179">
        <f t="shared" ref="N22:N29" si="4">M22/$M$30</f>
        <v>0.18812626812473729</v>
      </c>
      <c r="O22" s="18"/>
      <c r="P22" s="18"/>
      <c r="Q22" s="18"/>
      <c r="R22" s="18"/>
    </row>
    <row r="23" spans="1:18" ht="18.75" customHeight="1" x14ac:dyDescent="0.2">
      <c r="A23" s="37">
        <v>14</v>
      </c>
      <c r="B23" s="174" t="s">
        <v>75</v>
      </c>
      <c r="C23" s="35"/>
      <c r="D23" s="36"/>
      <c r="E23" s="252">
        <f>'FR-3 AHECB REC'!E24</f>
        <v>5490876</v>
      </c>
      <c r="F23" s="127">
        <f t="shared" si="0"/>
        <v>4.6319177875159816E-2</v>
      </c>
      <c r="G23" s="252">
        <f>'FR-3 AHECB REC'!F24</f>
        <v>5891423</v>
      </c>
      <c r="H23" s="130">
        <f t="shared" si="1"/>
        <v>2.3114167372887632E-2</v>
      </c>
      <c r="I23" s="418"/>
      <c r="J23" s="419"/>
      <c r="K23" s="252">
        <f>'FR-3 AHECB REC'!H24</f>
        <v>5891423</v>
      </c>
      <c r="L23" s="127">
        <f t="shared" si="2"/>
        <v>1.875161443953912E-2</v>
      </c>
      <c r="M23" s="252">
        <f t="shared" si="3"/>
        <v>5891423</v>
      </c>
      <c r="N23" s="179">
        <f t="shared" si="4"/>
        <v>1.875161443953912E-2</v>
      </c>
      <c r="O23" s="18"/>
      <c r="P23" s="18"/>
      <c r="Q23" s="18"/>
      <c r="R23" s="18"/>
    </row>
    <row r="24" spans="1:18" ht="18.75" customHeight="1" x14ac:dyDescent="0.2">
      <c r="A24" s="37">
        <v>15</v>
      </c>
      <c r="B24" s="174" t="s">
        <v>76</v>
      </c>
      <c r="C24" s="35"/>
      <c r="D24" s="36"/>
      <c r="E24" s="252">
        <f>'FR-3 AHECB REC'!E25</f>
        <v>497940</v>
      </c>
      <c r="F24" s="127">
        <f t="shared" si="0"/>
        <v>4.2004538858930853E-3</v>
      </c>
      <c r="G24" s="252">
        <f>'FR-3 AHECB REC'!F25</f>
        <v>663768</v>
      </c>
      <c r="H24" s="130">
        <f t="shared" si="1"/>
        <v>2.6042001480401046E-3</v>
      </c>
      <c r="I24" s="418"/>
      <c r="J24" s="419"/>
      <c r="K24" s="252">
        <f>'FR-3 AHECB REC'!H25</f>
        <v>663767.5</v>
      </c>
      <c r="L24" s="127">
        <f t="shared" si="2"/>
        <v>2.1126835125396333E-3</v>
      </c>
      <c r="M24" s="252">
        <f t="shared" si="3"/>
        <v>663767.5</v>
      </c>
      <c r="N24" s="179">
        <f t="shared" si="4"/>
        <v>2.1126835125396333E-3</v>
      </c>
      <c r="O24" s="18"/>
      <c r="P24" s="18"/>
      <c r="Q24" s="18"/>
      <c r="R24" s="18"/>
    </row>
    <row r="25" spans="1:18" ht="18.75" customHeight="1" x14ac:dyDescent="0.2">
      <c r="A25" s="37">
        <v>16</v>
      </c>
      <c r="B25" s="174" t="s">
        <v>96</v>
      </c>
      <c r="C25" s="35"/>
      <c r="D25" s="36"/>
      <c r="E25" s="252">
        <f>'FR-4'!E26+'FR-4'!E27+'FR-4'!E28+'FR-4'!E29+'FR-4'!E31</f>
        <v>60497359</v>
      </c>
      <c r="F25" s="127">
        <f t="shared" si="0"/>
        <v>0.51033531489299722</v>
      </c>
      <c r="G25" s="252">
        <f>'FR-4'!F26+'FR-4'!F27+'FR-4'!F28+'FR-4'!F29+'FR-4'!F31</f>
        <v>177829808</v>
      </c>
      <c r="H25" s="130">
        <f t="shared" si="1"/>
        <v>0.69769017536178812</v>
      </c>
      <c r="I25" s="418"/>
      <c r="J25" s="419"/>
      <c r="K25" s="252">
        <f>'FR-4'!H26+'FR-4'!H27+'FR-4'!H28+'FR-4'!H29+'FR-4'!H31</f>
        <v>236142424</v>
      </c>
      <c r="L25" s="127">
        <f t="shared" si="2"/>
        <v>0.75160987212532004</v>
      </c>
      <c r="M25" s="252">
        <f t="shared" si="3"/>
        <v>236142424</v>
      </c>
      <c r="N25" s="179">
        <f t="shared" si="4"/>
        <v>0.75160987212532004</v>
      </c>
      <c r="O25" s="18"/>
      <c r="P25" s="18"/>
      <c r="Q25" s="18"/>
      <c r="R25" s="18"/>
    </row>
    <row r="26" spans="1:18" ht="18.75" customHeight="1" x14ac:dyDescent="0.2">
      <c r="A26" s="37">
        <v>17</v>
      </c>
      <c r="B26" s="180" t="s">
        <v>95</v>
      </c>
      <c r="C26" s="35"/>
      <c r="D26" s="36"/>
      <c r="E26" s="252"/>
      <c r="F26" s="127">
        <f t="shared" si="0"/>
        <v>0</v>
      </c>
      <c r="G26" s="252"/>
      <c r="H26" s="130">
        <f t="shared" si="1"/>
        <v>0</v>
      </c>
      <c r="I26" s="418"/>
      <c r="J26" s="419"/>
      <c r="K26" s="252"/>
      <c r="L26" s="127">
        <f t="shared" si="2"/>
        <v>0</v>
      </c>
      <c r="M26" s="252">
        <f t="shared" si="3"/>
        <v>0</v>
      </c>
      <c r="N26" s="179">
        <f t="shared" si="4"/>
        <v>0</v>
      </c>
      <c r="O26" s="18"/>
      <c r="P26" s="18"/>
      <c r="Q26" s="18"/>
      <c r="R26" s="18"/>
    </row>
    <row r="27" spans="1:18" ht="18.75" customHeight="1" x14ac:dyDescent="0.2">
      <c r="A27" s="37">
        <v>18</v>
      </c>
      <c r="B27" s="174" t="s">
        <v>97</v>
      </c>
      <c r="C27" s="35"/>
      <c r="D27" s="36"/>
      <c r="E27" s="252">
        <f>'FR-4'!E30</f>
        <v>1290000</v>
      </c>
      <c r="F27" s="127">
        <f t="shared" si="0"/>
        <v>1.0882004885733381E-2</v>
      </c>
      <c r="G27" s="252">
        <f>'FR-4'!F30</f>
        <v>17245011</v>
      </c>
      <c r="H27" s="130">
        <f t="shared" si="1"/>
        <v>6.7658368886649001E-2</v>
      </c>
      <c r="I27" s="418"/>
      <c r="J27" s="419"/>
      <c r="K27" s="252">
        <f>'FR-4'!H30</f>
        <v>12378640</v>
      </c>
      <c r="L27" s="127">
        <f t="shared" si="2"/>
        <v>3.9399561797863872E-2</v>
      </c>
      <c r="M27" s="252">
        <f t="shared" si="3"/>
        <v>12378640</v>
      </c>
      <c r="N27" s="179">
        <f t="shared" si="4"/>
        <v>3.9399561797863872E-2</v>
      </c>
      <c r="O27" s="18"/>
      <c r="P27" s="18"/>
      <c r="Q27" s="18"/>
      <c r="R27" s="18"/>
    </row>
    <row r="28" spans="1:18" ht="18.75" customHeight="1" x14ac:dyDescent="0.2">
      <c r="A28" s="37">
        <v>19</v>
      </c>
      <c r="B28" s="174" t="s">
        <v>83</v>
      </c>
      <c r="C28" s="35"/>
      <c r="D28" s="36"/>
      <c r="E28" s="252">
        <f>'FR-3 AHECB REC'!E27</f>
        <v>0</v>
      </c>
      <c r="F28" s="127">
        <f t="shared" si="0"/>
        <v>0</v>
      </c>
      <c r="G28" s="252">
        <f>'FR-3 AHECB REC'!F27</f>
        <v>0</v>
      </c>
      <c r="H28" s="130">
        <f t="shared" si="1"/>
        <v>0</v>
      </c>
      <c r="I28" s="418"/>
      <c r="J28" s="419"/>
      <c r="K28" s="252">
        <f>'FR-3 AHECB REC'!H27</f>
        <v>0</v>
      </c>
      <c r="L28" s="127">
        <f t="shared" si="2"/>
        <v>0</v>
      </c>
      <c r="M28" s="252">
        <f t="shared" si="3"/>
        <v>0</v>
      </c>
      <c r="N28" s="179">
        <f t="shared" si="4"/>
        <v>0</v>
      </c>
      <c r="O28" s="18"/>
      <c r="P28" s="18"/>
      <c r="Q28" s="18"/>
      <c r="R28" s="18"/>
    </row>
    <row r="29" spans="1:18" ht="18.75" customHeight="1" thickBot="1" x14ac:dyDescent="0.25">
      <c r="A29" s="42">
        <v>20</v>
      </c>
      <c r="B29" s="175" t="s">
        <v>98</v>
      </c>
      <c r="C29" s="40"/>
      <c r="D29" s="41"/>
      <c r="E29" s="255">
        <f>'FR-3 AHECB REC'!E28</f>
        <v>0</v>
      </c>
      <c r="F29" s="128">
        <f t="shared" si="0"/>
        <v>0</v>
      </c>
      <c r="G29" s="255">
        <f>'FR-3 AHECB REC'!F28</f>
        <v>0</v>
      </c>
      <c r="H29" s="130">
        <f t="shared" si="1"/>
        <v>0</v>
      </c>
      <c r="I29" s="418"/>
      <c r="J29" s="419"/>
      <c r="K29" s="255">
        <f>'FR-3 AHECB REC'!H28</f>
        <v>0</v>
      </c>
      <c r="L29" s="132">
        <f t="shared" si="2"/>
        <v>0</v>
      </c>
      <c r="M29" s="252">
        <f t="shared" si="3"/>
        <v>0</v>
      </c>
      <c r="N29" s="181">
        <f t="shared" si="4"/>
        <v>0</v>
      </c>
      <c r="O29" s="18"/>
      <c r="P29" s="18"/>
      <c r="Q29" s="18"/>
      <c r="R29" s="18"/>
    </row>
    <row r="30" spans="1:18" ht="18.75" customHeight="1" thickBot="1" x14ac:dyDescent="0.25">
      <c r="A30" s="42">
        <v>21</v>
      </c>
      <c r="B30" s="175" t="s">
        <v>32</v>
      </c>
      <c r="C30" s="40"/>
      <c r="D30" s="41"/>
      <c r="E30" s="260">
        <f>SUM(E21:E29)</f>
        <v>118544332</v>
      </c>
      <c r="F30" s="129">
        <f>SUM(F21:F29)</f>
        <v>1</v>
      </c>
      <c r="G30" s="260">
        <f>SUM(G21:G29)</f>
        <v>254883635</v>
      </c>
      <c r="H30" s="131">
        <f>SUM(H21:H29)</f>
        <v>1</v>
      </c>
      <c r="I30" s="418"/>
      <c r="J30" s="419"/>
      <c r="K30" s="262">
        <f>SUM(K21:K29)</f>
        <v>314182174.5</v>
      </c>
      <c r="L30" s="133">
        <f>SUM(L21:L29)</f>
        <v>0.99999999999999989</v>
      </c>
      <c r="M30" s="263">
        <f>SUM(M21:M29)</f>
        <v>314182174.5</v>
      </c>
      <c r="N30" s="182">
        <f>SUM(N21:N29)</f>
        <v>0.99999999999999989</v>
      </c>
      <c r="O30" s="18"/>
      <c r="P30" s="18"/>
      <c r="Q30" s="18"/>
      <c r="R30" s="18"/>
    </row>
    <row r="31" spans="1:18" ht="18.75" customHeight="1" thickBot="1" x14ac:dyDescent="0.25">
      <c r="A31" s="42">
        <v>22</v>
      </c>
      <c r="B31" s="183" t="s">
        <v>106</v>
      </c>
      <c r="C31" s="184"/>
      <c r="D31" s="185"/>
      <c r="E31" s="264">
        <f>E19-E30</f>
        <v>0</v>
      </c>
      <c r="F31" s="186"/>
      <c r="G31" s="264">
        <f>G19-G30</f>
        <v>0</v>
      </c>
      <c r="H31" s="187"/>
      <c r="I31" s="420"/>
      <c r="J31" s="421"/>
      <c r="K31" s="264">
        <f>K19-K30</f>
        <v>0.42000001668930054</v>
      </c>
      <c r="L31" s="186"/>
      <c r="M31" s="264">
        <f>M19-M30</f>
        <v>0.42000001668930054</v>
      </c>
      <c r="N31" s="188"/>
      <c r="O31" s="18"/>
      <c r="P31" s="18"/>
      <c r="Q31" s="18"/>
      <c r="R31" s="18"/>
    </row>
    <row r="32" spans="1:18" x14ac:dyDescent="0.2">
      <c r="A32" s="19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</row>
    <row r="33" spans="1:18" x14ac:dyDescent="0.2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</row>
    <row r="34" spans="1:18" ht="15.75" thickBot="1" x14ac:dyDescent="0.2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</row>
    <row r="35" spans="1:18" ht="17.25" customHeight="1" x14ac:dyDescent="0.25">
      <c r="A35" s="426" t="s">
        <v>200</v>
      </c>
      <c r="B35" s="427"/>
      <c r="C35" s="427"/>
      <c r="D35" s="427"/>
      <c r="E35" s="427"/>
      <c r="F35" s="427"/>
      <c r="G35" s="427"/>
      <c r="H35" s="428"/>
      <c r="I35" s="433">
        <v>6520049</v>
      </c>
      <c r="J35" s="434"/>
      <c r="K35" s="210" t="s">
        <v>186</v>
      </c>
      <c r="L35" s="18"/>
      <c r="M35" s="18"/>
      <c r="N35" s="18"/>
      <c r="O35" s="18"/>
      <c r="P35" s="18"/>
      <c r="Q35" s="18"/>
      <c r="R35" s="18"/>
    </row>
    <row r="36" spans="1:18" ht="17.25" customHeight="1" x14ac:dyDescent="0.2">
      <c r="A36" s="429" t="s">
        <v>107</v>
      </c>
      <c r="B36" s="430"/>
      <c r="C36" s="430"/>
      <c r="D36" s="430"/>
      <c r="E36" s="430"/>
      <c r="F36" s="430"/>
      <c r="G36" s="430"/>
      <c r="H36" s="430"/>
      <c r="I36" s="435"/>
      <c r="J36" s="436"/>
      <c r="K36" s="18"/>
      <c r="L36" s="18"/>
      <c r="M36" s="18"/>
      <c r="N36" s="18"/>
      <c r="O36" s="18"/>
      <c r="P36" s="18"/>
      <c r="Q36" s="18"/>
      <c r="R36" s="18"/>
    </row>
    <row r="37" spans="1:18" ht="17.25" customHeight="1" x14ac:dyDescent="0.25">
      <c r="A37" s="431" t="s">
        <v>108</v>
      </c>
      <c r="B37" s="432"/>
      <c r="C37" s="432"/>
      <c r="D37" s="432"/>
      <c r="E37" s="432"/>
      <c r="F37" s="432"/>
      <c r="G37" s="432"/>
      <c r="H37" s="432"/>
      <c r="I37" s="435">
        <v>1204398</v>
      </c>
      <c r="J37" s="436"/>
      <c r="K37" s="210" t="s">
        <v>150</v>
      </c>
    </row>
    <row r="38" spans="1:18" ht="17.25" customHeight="1" x14ac:dyDescent="0.25">
      <c r="A38" s="431" t="s">
        <v>109</v>
      </c>
      <c r="B38" s="432"/>
      <c r="C38" s="432"/>
      <c r="D38" s="432"/>
      <c r="E38" s="432"/>
      <c r="F38" s="432"/>
      <c r="G38" s="432"/>
      <c r="H38" s="432"/>
      <c r="I38" s="435">
        <v>748561</v>
      </c>
      <c r="J38" s="436"/>
      <c r="K38" s="210" t="s">
        <v>151</v>
      </c>
    </row>
    <row r="39" spans="1:18" ht="17.25" customHeight="1" x14ac:dyDescent="0.25">
      <c r="A39" s="431" t="s">
        <v>110</v>
      </c>
      <c r="B39" s="432"/>
      <c r="C39" s="432"/>
      <c r="D39" s="432"/>
      <c r="E39" s="432"/>
      <c r="F39" s="432"/>
      <c r="G39" s="432"/>
      <c r="H39" s="432"/>
      <c r="I39" s="435">
        <v>5213</v>
      </c>
      <c r="J39" s="436"/>
      <c r="K39" s="210" t="s">
        <v>152</v>
      </c>
    </row>
    <row r="40" spans="1:18" ht="17.25" customHeight="1" x14ac:dyDescent="0.25">
      <c r="A40" s="431" t="s">
        <v>111</v>
      </c>
      <c r="B40" s="432"/>
      <c r="C40" s="432"/>
      <c r="D40" s="432"/>
      <c r="E40" s="432"/>
      <c r="F40" s="432"/>
      <c r="G40" s="432"/>
      <c r="H40" s="432"/>
      <c r="I40" s="435">
        <v>1500000</v>
      </c>
      <c r="J40" s="436"/>
      <c r="K40" s="210" t="s">
        <v>153</v>
      </c>
    </row>
    <row r="41" spans="1:18" ht="17.25" customHeight="1" x14ac:dyDescent="0.2">
      <c r="A41" s="431" t="s">
        <v>112</v>
      </c>
      <c r="B41" s="432"/>
      <c r="C41" s="432"/>
      <c r="D41" s="432"/>
      <c r="E41" s="432"/>
      <c r="F41" s="432"/>
      <c r="G41" s="432"/>
      <c r="H41" s="432"/>
      <c r="I41" s="435">
        <v>500000</v>
      </c>
      <c r="J41" s="436"/>
    </row>
    <row r="42" spans="1:18" ht="17.25" customHeight="1" x14ac:dyDescent="0.2">
      <c r="A42" s="431" t="s">
        <v>113</v>
      </c>
      <c r="B42" s="432"/>
      <c r="C42" s="432"/>
      <c r="D42" s="432"/>
      <c r="E42" s="432"/>
      <c r="F42" s="432"/>
      <c r="G42" s="432"/>
      <c r="H42" s="432"/>
      <c r="I42" s="435">
        <v>2500000</v>
      </c>
      <c r="J42" s="436"/>
    </row>
    <row r="43" spans="1:18" ht="17.25" customHeight="1" x14ac:dyDescent="0.2">
      <c r="A43" s="431" t="s">
        <v>114</v>
      </c>
      <c r="B43" s="432"/>
      <c r="C43" s="432"/>
      <c r="D43" s="432"/>
      <c r="E43" s="432"/>
      <c r="F43" s="432"/>
      <c r="G43" s="432"/>
      <c r="H43" s="432"/>
      <c r="I43" s="441"/>
      <c r="J43" s="442"/>
    </row>
    <row r="44" spans="1:18" ht="17.25" customHeight="1" x14ac:dyDescent="0.2">
      <c r="A44" s="431" t="s">
        <v>115</v>
      </c>
      <c r="B44" s="432"/>
      <c r="C44" s="432"/>
      <c r="D44" s="432"/>
      <c r="E44" s="432"/>
      <c r="F44" s="432"/>
      <c r="G44" s="432"/>
      <c r="H44" s="432"/>
      <c r="I44" s="435"/>
      <c r="J44" s="436"/>
    </row>
    <row r="45" spans="1:18" ht="17.25" customHeight="1" thickBot="1" x14ac:dyDescent="0.25">
      <c r="A45" s="437" t="s">
        <v>158</v>
      </c>
      <c r="B45" s="438"/>
      <c r="C45" s="438"/>
      <c r="D45" s="438"/>
      <c r="E45" s="438"/>
      <c r="F45" s="438"/>
      <c r="G45" s="438"/>
      <c r="H45" s="438"/>
      <c r="I45" s="439">
        <f>I35-I36-I37-I38-I39-I40-I41-I43-I42-I44</f>
        <v>61877</v>
      </c>
      <c r="J45" s="440"/>
    </row>
    <row r="46" spans="1:18" ht="17.25" customHeight="1" x14ac:dyDescent="0.2"/>
    <row r="47" spans="1:18" ht="17.25" customHeight="1" x14ac:dyDescent="0.2">
      <c r="A47" s="16" t="s">
        <v>116</v>
      </c>
    </row>
  </sheetData>
  <sheetProtection insertRows="0"/>
  <mergeCells count="44">
    <mergeCell ref="I38:J38"/>
    <mergeCell ref="I39:J39"/>
    <mergeCell ref="I40:J40"/>
    <mergeCell ref="A44:H44"/>
    <mergeCell ref="A38:H38"/>
    <mergeCell ref="A39:H39"/>
    <mergeCell ref="A40:H40"/>
    <mergeCell ref="A45:H45"/>
    <mergeCell ref="I45:J45"/>
    <mergeCell ref="A41:H41"/>
    <mergeCell ref="A42:H42"/>
    <mergeCell ref="A43:H43"/>
    <mergeCell ref="I44:J44"/>
    <mergeCell ref="I41:J41"/>
    <mergeCell ref="I42:J42"/>
    <mergeCell ref="I43:J43"/>
    <mergeCell ref="A35:H35"/>
    <mergeCell ref="A36:H36"/>
    <mergeCell ref="A37:H37"/>
    <mergeCell ref="I35:J35"/>
    <mergeCell ref="I36:J36"/>
    <mergeCell ref="I37:J37"/>
    <mergeCell ref="I20:J31"/>
    <mergeCell ref="E7:F7"/>
    <mergeCell ref="G7:H7"/>
    <mergeCell ref="I7:J7"/>
    <mergeCell ref="F9:F18"/>
    <mergeCell ref="H9:H18"/>
    <mergeCell ref="J9:J18"/>
    <mergeCell ref="B18:D18"/>
    <mergeCell ref="K7:N7"/>
    <mergeCell ref="L9:L18"/>
    <mergeCell ref="N9:N18"/>
    <mergeCell ref="B11:D11"/>
    <mergeCell ref="B12:D12"/>
    <mergeCell ref="B13:D13"/>
    <mergeCell ref="B14:D14"/>
    <mergeCell ref="B15:D15"/>
    <mergeCell ref="B16:D16"/>
    <mergeCell ref="A1:N1"/>
    <mergeCell ref="A2:N2"/>
    <mergeCell ref="E6:J6"/>
    <mergeCell ref="K6:N6"/>
    <mergeCell ref="B17:D17"/>
  </mergeCells>
  <phoneticPr fontId="0" type="noConversion"/>
  <dataValidations count="1">
    <dataValidation allowBlank="1" showInputMessage="1" showErrorMessage="1" promptTitle="INSTITUTION" prompt="Enter the name of your institution in all capital letters" sqref="C4" xr:uid="{D2094EF3-27F0-4A51-AC6B-952815C966DA}"/>
  </dataValidations>
  <pageMargins left="0.6" right="0.5" top="0.75" bottom="0.55000000000000004" header="0.5" footer="0.5"/>
  <pageSetup scale="6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>
    <pageSetUpPr fitToPage="1"/>
  </sheetPr>
  <dimension ref="A1:G169"/>
  <sheetViews>
    <sheetView showGridLines="0" zoomScaleNormal="100" workbookViewId="0">
      <selection activeCell="F8" sqref="F8:G8"/>
    </sheetView>
  </sheetViews>
  <sheetFormatPr defaultColWidth="12.5703125" defaultRowHeight="15" x14ac:dyDescent="0.2"/>
  <cols>
    <col min="1" max="1" width="2.28515625" style="13" customWidth="1"/>
    <col min="2" max="2" width="4.85546875" style="13" customWidth="1"/>
    <col min="3" max="3" width="34.42578125" style="13" bestFit="1" customWidth="1"/>
    <col min="4" max="4" width="20.140625" style="13" customWidth="1"/>
    <col min="5" max="5" width="20.42578125" style="13" customWidth="1"/>
    <col min="6" max="7" width="45" style="13" customWidth="1"/>
    <col min="8" max="16384" width="12.5703125" style="13"/>
  </cols>
  <sheetData>
    <row r="1" spans="1:7" ht="18" x14ac:dyDescent="0.25">
      <c r="A1" s="445" t="s">
        <v>1</v>
      </c>
      <c r="B1" s="445"/>
      <c r="C1" s="445"/>
      <c r="D1" s="445"/>
      <c r="E1" s="445"/>
      <c r="F1" s="445"/>
      <c r="G1" s="445"/>
    </row>
    <row r="2" spans="1:7" ht="18" x14ac:dyDescent="0.25">
      <c r="A2" s="445" t="s">
        <v>74</v>
      </c>
      <c r="B2" s="445"/>
      <c r="C2" s="445"/>
      <c r="D2" s="445"/>
      <c r="E2" s="445"/>
      <c r="F2" s="445"/>
      <c r="G2" s="445"/>
    </row>
    <row r="3" spans="1:7" ht="18" x14ac:dyDescent="0.25">
      <c r="A3" s="445" t="s">
        <v>187</v>
      </c>
      <c r="B3" s="445"/>
      <c r="C3" s="445"/>
      <c r="D3" s="445"/>
      <c r="E3" s="445"/>
      <c r="F3" s="445"/>
      <c r="G3" s="445"/>
    </row>
    <row r="4" spans="1:7" x14ac:dyDescent="0.2">
      <c r="B4" s="43"/>
      <c r="C4" s="338" t="str">
        <f>'FR-1 Approp Summary'!C4</f>
        <v>DELTA STATE UNIVERSITY</v>
      </c>
      <c r="D4" s="44"/>
      <c r="E4" s="43"/>
      <c r="F4" s="43"/>
      <c r="G4" s="43"/>
    </row>
    <row r="5" spans="1:7" x14ac:dyDescent="0.2">
      <c r="B5" s="43"/>
      <c r="C5" s="45" t="s">
        <v>2</v>
      </c>
      <c r="D5" s="45"/>
      <c r="E5" s="43"/>
      <c r="F5" s="43"/>
      <c r="G5" s="43"/>
    </row>
    <row r="6" spans="1:7" ht="15.75" thickBot="1" x14ac:dyDescent="0.25">
      <c r="B6" s="43"/>
      <c r="C6" s="43"/>
      <c r="D6" s="43"/>
      <c r="E6" s="43"/>
      <c r="F6" s="43"/>
      <c r="G6" s="43"/>
    </row>
    <row r="7" spans="1:7" ht="14.1" customHeight="1" thickBot="1" x14ac:dyDescent="0.25">
      <c r="B7" s="267"/>
      <c r="C7" s="268"/>
      <c r="D7" s="269"/>
      <c r="E7" s="270"/>
      <c r="F7" s="446" t="s">
        <v>188</v>
      </c>
      <c r="G7" s="447"/>
    </row>
    <row r="8" spans="1:7" ht="14.1" customHeight="1" x14ac:dyDescent="0.2">
      <c r="B8" s="271"/>
      <c r="C8" s="46" t="s">
        <v>3</v>
      </c>
      <c r="D8" s="47" t="s">
        <v>183</v>
      </c>
      <c r="E8" s="46" t="s">
        <v>185</v>
      </c>
      <c r="F8" s="443" t="s">
        <v>184</v>
      </c>
      <c r="G8" s="444"/>
    </row>
    <row r="9" spans="1:7" ht="14.1" customHeight="1" x14ac:dyDescent="0.2">
      <c r="B9" s="272"/>
      <c r="C9" s="48" t="s">
        <v>4</v>
      </c>
      <c r="D9" s="49" t="s">
        <v>5</v>
      </c>
      <c r="E9" s="48" t="s">
        <v>159</v>
      </c>
      <c r="F9" s="167" t="s">
        <v>80</v>
      </c>
      <c r="G9" s="273" t="s">
        <v>79</v>
      </c>
    </row>
    <row r="10" spans="1:7" ht="15.95" customHeight="1" x14ac:dyDescent="0.2">
      <c r="B10" s="274">
        <v>1</v>
      </c>
      <c r="C10" s="374"/>
      <c r="D10" s="242" t="s">
        <v>6</v>
      </c>
      <c r="E10" s="243"/>
      <c r="F10" s="242"/>
      <c r="G10" s="275"/>
    </row>
    <row r="11" spans="1:7" ht="15.95" customHeight="1" x14ac:dyDescent="0.2">
      <c r="B11" s="276">
        <v>2</v>
      </c>
      <c r="C11" s="374"/>
      <c r="D11" s="242"/>
      <c r="E11" s="243"/>
      <c r="F11" s="242"/>
      <c r="G11" s="275"/>
    </row>
    <row r="12" spans="1:7" ht="15.95" customHeight="1" x14ac:dyDescent="0.2">
      <c r="B12" s="276">
        <v>3</v>
      </c>
      <c r="C12" s="374"/>
      <c r="D12" s="242"/>
      <c r="E12" s="243"/>
      <c r="F12" s="242"/>
      <c r="G12" s="275"/>
    </row>
    <row r="13" spans="1:7" ht="15.95" customHeight="1" x14ac:dyDescent="0.2">
      <c r="B13" s="276">
        <v>4</v>
      </c>
      <c r="C13" s="374"/>
      <c r="D13" s="242"/>
      <c r="E13" s="243"/>
      <c r="F13" s="242"/>
      <c r="G13" s="275"/>
    </row>
    <row r="14" spans="1:7" ht="15.95" customHeight="1" x14ac:dyDescent="0.2">
      <c r="B14" s="276">
        <v>5</v>
      </c>
      <c r="C14" s="374"/>
      <c r="D14" s="242"/>
      <c r="E14" s="243"/>
      <c r="F14" s="242"/>
      <c r="G14" s="275"/>
    </row>
    <row r="15" spans="1:7" ht="15.95" customHeight="1" x14ac:dyDescent="0.2">
      <c r="B15" s="276">
        <v>6</v>
      </c>
      <c r="C15" s="374"/>
      <c r="D15" s="242"/>
      <c r="E15" s="243"/>
      <c r="F15" s="242"/>
      <c r="G15" s="275"/>
    </row>
    <row r="16" spans="1:7" ht="15.95" customHeight="1" x14ac:dyDescent="0.2">
      <c r="B16" s="276">
        <v>7</v>
      </c>
      <c r="C16" s="374"/>
      <c r="D16" s="242"/>
      <c r="E16" s="243"/>
      <c r="F16" s="242"/>
      <c r="G16" s="275"/>
    </row>
    <row r="17" spans="2:7" ht="15.95" customHeight="1" x14ac:dyDescent="0.2">
      <c r="B17" s="276">
        <v>8</v>
      </c>
      <c r="C17" s="374"/>
      <c r="D17" s="242"/>
      <c r="E17" s="243"/>
      <c r="F17" s="242"/>
      <c r="G17" s="275"/>
    </row>
    <row r="18" spans="2:7" ht="15.95" customHeight="1" x14ac:dyDescent="0.2">
      <c r="B18" s="276">
        <v>9</v>
      </c>
      <c r="C18" s="374"/>
      <c r="D18" s="242"/>
      <c r="E18" s="243"/>
      <c r="F18" s="242"/>
      <c r="G18" s="275"/>
    </row>
    <row r="19" spans="2:7" ht="15.95" customHeight="1" x14ac:dyDescent="0.2">
      <c r="B19" s="276">
        <v>10</v>
      </c>
      <c r="C19" s="374"/>
      <c r="D19" s="242"/>
      <c r="E19" s="243"/>
      <c r="F19" s="242"/>
      <c r="G19" s="275"/>
    </row>
    <row r="20" spans="2:7" ht="15.95" customHeight="1" x14ac:dyDescent="0.2">
      <c r="B20" s="276">
        <v>11</v>
      </c>
      <c r="C20" s="374"/>
      <c r="D20" s="242"/>
      <c r="E20" s="243"/>
      <c r="F20" s="242"/>
      <c r="G20" s="275"/>
    </row>
    <row r="21" spans="2:7" ht="15.95" customHeight="1" x14ac:dyDescent="0.2">
      <c r="B21" s="276">
        <v>12</v>
      </c>
      <c r="C21" s="374"/>
      <c r="D21" s="242"/>
      <c r="E21" s="243"/>
      <c r="F21" s="242"/>
      <c r="G21" s="275"/>
    </row>
    <row r="22" spans="2:7" ht="15.95" customHeight="1" x14ac:dyDescent="0.2">
      <c r="B22" s="276">
        <v>13</v>
      </c>
      <c r="C22" s="50" t="s">
        <v>7</v>
      </c>
      <c r="D22" s="242"/>
      <c r="E22" s="243"/>
      <c r="F22" s="242"/>
      <c r="G22" s="275"/>
    </row>
    <row r="23" spans="2:7" ht="15.95" customHeight="1" x14ac:dyDescent="0.2">
      <c r="B23" s="276">
        <v>14</v>
      </c>
      <c r="C23" s="50" t="s">
        <v>8</v>
      </c>
      <c r="D23" s="242"/>
      <c r="E23" s="243"/>
      <c r="F23" s="242"/>
      <c r="G23" s="275"/>
    </row>
    <row r="24" spans="2:7" ht="15.95" customHeight="1" thickBot="1" x14ac:dyDescent="0.25">
      <c r="B24" s="277">
        <v>15</v>
      </c>
      <c r="C24" s="51" t="s">
        <v>9</v>
      </c>
      <c r="D24" s="244"/>
      <c r="E24" s="54"/>
      <c r="F24" s="244"/>
      <c r="G24" s="278"/>
    </row>
    <row r="25" spans="2:7" ht="15.95" customHeight="1" thickBot="1" x14ac:dyDescent="0.25">
      <c r="B25" s="277">
        <v>16</v>
      </c>
      <c r="C25" s="51" t="s">
        <v>10</v>
      </c>
      <c r="D25" s="52">
        <f>SUM(D10:D24)</f>
        <v>0</v>
      </c>
      <c r="E25" s="53">
        <f>SUM(E10:E24)</f>
        <v>0</v>
      </c>
      <c r="F25" s="52">
        <f>SUM(F10:F24)</f>
        <v>0</v>
      </c>
      <c r="G25" s="279">
        <f>SUM(G10:G24)</f>
        <v>0</v>
      </c>
    </row>
    <row r="26" spans="2:7" ht="15.95" customHeight="1" x14ac:dyDescent="0.2">
      <c r="B26" s="276">
        <v>17</v>
      </c>
      <c r="C26" s="50" t="s">
        <v>11</v>
      </c>
      <c r="D26" s="242"/>
      <c r="E26" s="243"/>
      <c r="F26" s="242"/>
      <c r="G26" s="275"/>
    </row>
    <row r="27" spans="2:7" ht="15.95" customHeight="1" x14ac:dyDescent="0.2">
      <c r="B27" s="276">
        <v>18</v>
      </c>
      <c r="C27" s="50" t="s">
        <v>161</v>
      </c>
      <c r="D27" s="242"/>
      <c r="E27" s="243"/>
      <c r="F27" s="242"/>
      <c r="G27" s="275"/>
    </row>
    <row r="28" spans="2:7" ht="15.95" customHeight="1" x14ac:dyDescent="0.2">
      <c r="B28" s="272"/>
      <c r="C28" s="50" t="s">
        <v>12</v>
      </c>
      <c r="D28" s="245"/>
      <c r="E28" s="246"/>
      <c r="F28" s="247"/>
      <c r="G28" s="280"/>
    </row>
    <row r="29" spans="2:7" ht="15.95" customHeight="1" x14ac:dyDescent="0.2">
      <c r="B29" s="281">
        <v>19</v>
      </c>
      <c r="C29" s="50" t="s">
        <v>176</v>
      </c>
      <c r="D29" s="242"/>
      <c r="E29" s="243"/>
      <c r="F29" s="242"/>
      <c r="G29" s="275"/>
    </row>
    <row r="30" spans="2:7" ht="15.95" customHeight="1" x14ac:dyDescent="0.2">
      <c r="B30" s="281">
        <v>20</v>
      </c>
      <c r="C30" s="50" t="s">
        <v>177</v>
      </c>
      <c r="D30" s="242"/>
      <c r="E30" s="243"/>
      <c r="F30" s="242"/>
      <c r="G30" s="275"/>
    </row>
    <row r="31" spans="2:7" ht="15.95" customHeight="1" x14ac:dyDescent="0.2">
      <c r="B31" s="281">
        <v>21</v>
      </c>
      <c r="C31" s="50" t="s">
        <v>178</v>
      </c>
      <c r="D31" s="242"/>
      <c r="E31" s="243"/>
      <c r="F31" s="242"/>
      <c r="G31" s="275"/>
    </row>
    <row r="32" spans="2:7" ht="15.95" customHeight="1" x14ac:dyDescent="0.2">
      <c r="B32" s="281">
        <v>22</v>
      </c>
      <c r="C32" s="50" t="s">
        <v>83</v>
      </c>
      <c r="D32" s="248"/>
      <c r="E32" s="249"/>
      <c r="F32" s="250"/>
      <c r="G32" s="282"/>
    </row>
    <row r="33" spans="2:7" ht="29.25" thickBot="1" x14ac:dyDescent="0.25">
      <c r="B33" s="283">
        <v>23</v>
      </c>
      <c r="C33" s="331" t="s">
        <v>175</v>
      </c>
      <c r="D33" s="244"/>
      <c r="E33" s="54"/>
      <c r="F33" s="251"/>
      <c r="G33" s="284"/>
    </row>
    <row r="34" spans="2:7" ht="15.95" customHeight="1" thickBot="1" x14ac:dyDescent="0.25">
      <c r="B34" s="285">
        <v>24</v>
      </c>
      <c r="C34" s="286" t="s">
        <v>13</v>
      </c>
      <c r="D34" s="287">
        <f>SUM(D26:D33)</f>
        <v>0</v>
      </c>
      <c r="E34" s="288">
        <f>SUM(E26:E33)</f>
        <v>0</v>
      </c>
      <c r="F34" s="287">
        <f>SUM(F26:F33)</f>
        <v>0</v>
      </c>
      <c r="G34" s="289">
        <f>SUM(G26:G33)</f>
        <v>0</v>
      </c>
    </row>
    <row r="35" spans="2:7" ht="15.95" customHeight="1" x14ac:dyDescent="0.2">
      <c r="B35" s="25" t="s">
        <v>160</v>
      </c>
      <c r="C35" s="334"/>
      <c r="D35" s="14"/>
      <c r="E35" s="14"/>
      <c r="F35" s="14"/>
      <c r="G35" s="265" t="s">
        <v>166</v>
      </c>
    </row>
    <row r="36" spans="2:7" x14ac:dyDescent="0.2">
      <c r="B36" s="335" t="s">
        <v>162</v>
      </c>
      <c r="C36" s="336"/>
      <c r="D36" s="15"/>
      <c r="E36" s="15"/>
      <c r="F36" s="15"/>
      <c r="G36" s="14"/>
    </row>
    <row r="37" spans="2:7" ht="14.1" customHeight="1" x14ac:dyDescent="0.2">
      <c r="B37" s="25" t="s">
        <v>163</v>
      </c>
      <c r="C37" s="334"/>
      <c r="D37" s="14"/>
      <c r="E37" s="14"/>
      <c r="F37" s="14"/>
      <c r="G37" s="15"/>
    </row>
    <row r="38" spans="2:7" x14ac:dyDescent="0.2">
      <c r="G38" s="14"/>
    </row>
    <row r="39" spans="2:7" ht="15" customHeight="1" x14ac:dyDescent="0.2"/>
    <row r="40" spans="2:7" ht="15" customHeight="1" x14ac:dyDescent="0.2"/>
    <row r="41" spans="2:7" ht="15" customHeight="1" x14ac:dyDescent="0.2"/>
    <row r="42" spans="2:7" ht="15" customHeight="1" x14ac:dyDescent="0.2"/>
    <row r="43" spans="2:7" ht="15" customHeight="1" x14ac:dyDescent="0.2"/>
    <row r="44" spans="2:7" ht="12" customHeight="1" x14ac:dyDescent="0.2"/>
    <row r="45" spans="2:7" ht="14.1" customHeight="1" x14ac:dyDescent="0.2"/>
    <row r="46" spans="2:7" ht="14.1" customHeight="1" x14ac:dyDescent="0.2"/>
    <row r="47" spans="2:7" ht="14.1" customHeight="1" x14ac:dyDescent="0.2"/>
    <row r="48" spans="2:7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spans="2:7" ht="15" customHeight="1" x14ac:dyDescent="0.2"/>
    <row r="66" spans="2:7" ht="15" customHeight="1" x14ac:dyDescent="0.2"/>
    <row r="67" spans="2:7" ht="15" customHeight="1" x14ac:dyDescent="0.2"/>
    <row r="68" spans="2:7" ht="15" customHeight="1" x14ac:dyDescent="0.2"/>
    <row r="69" spans="2:7" ht="15" customHeight="1" x14ac:dyDescent="0.2"/>
    <row r="70" spans="2:7" ht="15" customHeight="1" x14ac:dyDescent="0.2"/>
    <row r="71" spans="2:7" ht="15" customHeight="1" x14ac:dyDescent="0.2"/>
    <row r="72" spans="2:7" ht="15.95" customHeight="1" x14ac:dyDescent="0.2"/>
    <row r="73" spans="2:7" ht="15.95" customHeight="1" x14ac:dyDescent="0.2"/>
    <row r="74" spans="2:7" ht="15.95" customHeight="1" x14ac:dyDescent="0.2">
      <c r="B74" s="14"/>
      <c r="C74" s="14"/>
      <c r="D74" s="14"/>
      <c r="E74" s="14"/>
      <c r="F74" s="14"/>
    </row>
    <row r="75" spans="2:7" ht="15.95" customHeight="1" x14ac:dyDescent="0.2">
      <c r="B75" s="14"/>
      <c r="C75" s="14"/>
      <c r="D75" s="14"/>
      <c r="E75" s="14"/>
      <c r="F75" s="14"/>
      <c r="G75" s="14"/>
    </row>
    <row r="76" spans="2:7" ht="15" customHeight="1" x14ac:dyDescent="0.2">
      <c r="B76" s="14"/>
      <c r="C76" s="14"/>
      <c r="D76" s="14"/>
      <c r="E76" s="14"/>
      <c r="F76" s="14"/>
      <c r="G76" s="14"/>
    </row>
    <row r="77" spans="2:7" ht="15" customHeight="1" x14ac:dyDescent="0.2">
      <c r="B77" s="14"/>
      <c r="C77" s="14"/>
      <c r="D77" s="14"/>
      <c r="E77" s="14"/>
      <c r="F77" s="14"/>
      <c r="G77" s="14"/>
    </row>
    <row r="78" spans="2:7" ht="15" customHeight="1" x14ac:dyDescent="0.2">
      <c r="B78" s="14"/>
      <c r="C78" s="14"/>
      <c r="D78" s="14"/>
      <c r="E78" s="14"/>
      <c r="F78" s="14"/>
      <c r="G78" s="14"/>
    </row>
    <row r="79" spans="2:7" ht="15" customHeight="1" x14ac:dyDescent="0.2">
      <c r="B79" s="14"/>
      <c r="C79" s="14"/>
      <c r="D79" s="14"/>
      <c r="E79" s="14"/>
      <c r="F79" s="14"/>
      <c r="G79" s="14"/>
    </row>
    <row r="80" spans="2:7" ht="15" customHeight="1" x14ac:dyDescent="0.2">
      <c r="B80" s="14"/>
      <c r="C80" s="14"/>
      <c r="D80" s="14"/>
      <c r="E80" s="14"/>
      <c r="F80" s="14"/>
      <c r="G80" s="14"/>
    </row>
    <row r="81" spans="2:7" ht="15" customHeight="1" x14ac:dyDescent="0.2">
      <c r="B81" s="14"/>
      <c r="C81" s="14"/>
      <c r="D81" s="14"/>
      <c r="E81" s="14"/>
      <c r="F81" s="14"/>
      <c r="G81" s="14"/>
    </row>
    <row r="82" spans="2:7" ht="15" customHeight="1" x14ac:dyDescent="0.2">
      <c r="B82" s="14"/>
      <c r="C82" s="14"/>
      <c r="D82" s="14"/>
      <c r="E82" s="14"/>
      <c r="F82" s="14"/>
      <c r="G82" s="14"/>
    </row>
    <row r="83" spans="2:7" ht="15" customHeight="1" x14ac:dyDescent="0.2">
      <c r="B83" s="14"/>
      <c r="C83" s="14"/>
      <c r="D83" s="14"/>
      <c r="E83" s="14"/>
      <c r="F83" s="14"/>
      <c r="G83" s="14"/>
    </row>
    <row r="84" spans="2:7" ht="15" customHeight="1" x14ac:dyDescent="0.2">
      <c r="B84" s="14"/>
      <c r="C84" s="14"/>
      <c r="D84" s="14"/>
      <c r="E84" s="14"/>
      <c r="F84" s="14"/>
      <c r="G84" s="14"/>
    </row>
    <row r="85" spans="2:7" ht="15" customHeight="1" x14ac:dyDescent="0.2">
      <c r="B85" s="14"/>
      <c r="C85" s="14"/>
      <c r="D85" s="14"/>
      <c r="E85" s="14"/>
      <c r="F85" s="14"/>
      <c r="G85" s="14"/>
    </row>
    <row r="86" spans="2:7" ht="15" customHeight="1" x14ac:dyDescent="0.2">
      <c r="B86" s="14"/>
      <c r="C86" s="14"/>
      <c r="D86" s="14"/>
      <c r="E86" s="14"/>
      <c r="F86" s="14"/>
      <c r="G86" s="14"/>
    </row>
    <row r="87" spans="2:7" ht="15" customHeight="1" x14ac:dyDescent="0.2">
      <c r="B87" s="14"/>
      <c r="C87" s="14"/>
      <c r="D87" s="14"/>
      <c r="E87" s="14"/>
      <c r="F87" s="14"/>
      <c r="G87" s="14"/>
    </row>
    <row r="88" spans="2:7" ht="15" customHeight="1" x14ac:dyDescent="0.2">
      <c r="B88" s="14"/>
      <c r="C88" s="14"/>
      <c r="D88" s="14"/>
      <c r="E88" s="14"/>
      <c r="F88" s="14"/>
      <c r="G88" s="14"/>
    </row>
    <row r="89" spans="2:7" ht="15" customHeight="1" x14ac:dyDescent="0.2">
      <c r="B89" s="14"/>
      <c r="C89" s="14"/>
      <c r="D89" s="14"/>
      <c r="E89" s="14"/>
      <c r="F89" s="14"/>
      <c r="G89" s="14"/>
    </row>
    <row r="90" spans="2:7" ht="15" customHeight="1" x14ac:dyDescent="0.2">
      <c r="B90" s="14"/>
      <c r="C90" s="14"/>
      <c r="D90" s="14"/>
      <c r="E90" s="14"/>
      <c r="F90" s="14"/>
      <c r="G90" s="14"/>
    </row>
    <row r="91" spans="2:7" ht="15" customHeight="1" x14ac:dyDescent="0.2">
      <c r="B91" s="14"/>
      <c r="C91" s="14"/>
      <c r="D91" s="14"/>
      <c r="E91" s="14"/>
      <c r="F91" s="14"/>
      <c r="G91" s="14"/>
    </row>
    <row r="92" spans="2:7" ht="15" customHeight="1" x14ac:dyDescent="0.2">
      <c r="B92" s="14"/>
      <c r="C92" s="14"/>
      <c r="D92" s="14"/>
      <c r="E92" s="14"/>
      <c r="F92" s="14"/>
      <c r="G92" s="14"/>
    </row>
    <row r="93" spans="2:7" ht="15" customHeight="1" x14ac:dyDescent="0.2">
      <c r="B93" s="14"/>
      <c r="C93" s="14"/>
      <c r="D93" s="14"/>
      <c r="E93" s="14"/>
      <c r="F93" s="14"/>
      <c r="G93" s="14"/>
    </row>
    <row r="94" spans="2:7" ht="15" customHeight="1" x14ac:dyDescent="0.2">
      <c r="B94" s="14"/>
      <c r="C94" s="14"/>
      <c r="D94" s="14"/>
      <c r="E94" s="14"/>
      <c r="F94" s="14"/>
      <c r="G94" s="14"/>
    </row>
    <row r="95" spans="2:7" ht="15" customHeight="1" x14ac:dyDescent="0.2">
      <c r="B95" s="14"/>
      <c r="C95" s="14"/>
      <c r="D95" s="14"/>
      <c r="E95" s="14"/>
      <c r="F95" s="14"/>
      <c r="G95" s="14"/>
    </row>
    <row r="96" spans="2:7" ht="15" customHeight="1" x14ac:dyDescent="0.2">
      <c r="B96" s="14"/>
      <c r="C96" s="14"/>
      <c r="D96" s="14"/>
      <c r="E96" s="14"/>
      <c r="F96" s="14"/>
      <c r="G96" s="14"/>
    </row>
    <row r="97" spans="2:7" ht="15" customHeight="1" x14ac:dyDescent="0.2">
      <c r="B97" s="14"/>
      <c r="C97" s="14"/>
      <c r="D97" s="14"/>
      <c r="E97" s="14"/>
      <c r="F97" s="14"/>
      <c r="G97" s="14"/>
    </row>
    <row r="98" spans="2:7" x14ac:dyDescent="0.2">
      <c r="B98" s="14"/>
      <c r="C98" s="14"/>
      <c r="D98" s="14"/>
      <c r="E98" s="14"/>
      <c r="F98" s="14"/>
      <c r="G98" s="14"/>
    </row>
    <row r="99" spans="2:7" x14ac:dyDescent="0.2">
      <c r="B99" s="14"/>
      <c r="C99" s="14"/>
      <c r="D99" s="14"/>
      <c r="E99" s="14"/>
      <c r="F99" s="14"/>
      <c r="G99" s="14"/>
    </row>
    <row r="100" spans="2:7" x14ac:dyDescent="0.2">
      <c r="B100" s="14"/>
      <c r="C100" s="14"/>
      <c r="D100" s="14"/>
      <c r="E100" s="14"/>
      <c r="F100" s="14"/>
      <c r="G100" s="14"/>
    </row>
    <row r="101" spans="2:7" x14ac:dyDescent="0.2">
      <c r="B101" s="14"/>
      <c r="C101" s="14"/>
      <c r="D101" s="14"/>
      <c r="E101" s="14"/>
      <c r="F101" s="14"/>
      <c r="G101" s="14"/>
    </row>
    <row r="102" spans="2:7" x14ac:dyDescent="0.2">
      <c r="B102" s="14"/>
      <c r="C102" s="14"/>
      <c r="D102" s="14"/>
      <c r="E102" s="14"/>
      <c r="F102" s="14"/>
      <c r="G102" s="14"/>
    </row>
    <row r="103" spans="2:7" x14ac:dyDescent="0.2">
      <c r="B103" s="14"/>
      <c r="C103" s="14"/>
      <c r="D103" s="14"/>
      <c r="E103" s="14"/>
      <c r="F103" s="14"/>
      <c r="G103" s="14"/>
    </row>
    <row r="104" spans="2:7" x14ac:dyDescent="0.2">
      <c r="B104" s="14"/>
      <c r="C104" s="14"/>
      <c r="D104" s="14"/>
      <c r="E104" s="14"/>
      <c r="F104" s="14"/>
      <c r="G104" s="14"/>
    </row>
    <row r="105" spans="2:7" x14ac:dyDescent="0.2">
      <c r="B105" s="14"/>
      <c r="C105" s="14"/>
      <c r="D105" s="14"/>
      <c r="E105" s="14"/>
      <c r="F105" s="14"/>
      <c r="G105" s="14"/>
    </row>
    <row r="106" spans="2:7" x14ac:dyDescent="0.2">
      <c r="B106" s="14"/>
      <c r="C106" s="14"/>
      <c r="D106" s="14"/>
      <c r="E106" s="14"/>
      <c r="F106" s="14"/>
      <c r="G106" s="14"/>
    </row>
    <row r="107" spans="2:7" x14ac:dyDescent="0.2">
      <c r="B107" s="14"/>
      <c r="C107" s="14"/>
      <c r="D107" s="14"/>
      <c r="E107" s="14"/>
      <c r="F107" s="14"/>
      <c r="G107" s="14"/>
    </row>
    <row r="108" spans="2:7" x14ac:dyDescent="0.2">
      <c r="B108" s="14"/>
      <c r="C108" s="14"/>
      <c r="D108" s="14"/>
      <c r="E108" s="14"/>
      <c r="F108" s="14"/>
      <c r="G108" s="14"/>
    </row>
    <row r="109" spans="2:7" x14ac:dyDescent="0.2">
      <c r="B109" s="14"/>
      <c r="C109" s="14"/>
      <c r="D109" s="14"/>
      <c r="E109" s="14"/>
      <c r="F109" s="14"/>
      <c r="G109" s="14"/>
    </row>
    <row r="110" spans="2:7" x14ac:dyDescent="0.2">
      <c r="B110" s="14"/>
      <c r="C110" s="14"/>
      <c r="D110" s="14"/>
      <c r="E110" s="14"/>
      <c r="F110" s="14"/>
      <c r="G110" s="14"/>
    </row>
    <row r="111" spans="2:7" x14ac:dyDescent="0.2">
      <c r="B111" s="14"/>
      <c r="C111" s="14"/>
      <c r="D111" s="14"/>
      <c r="E111" s="14"/>
      <c r="F111" s="14"/>
      <c r="G111" s="14"/>
    </row>
    <row r="112" spans="2:7" x14ac:dyDescent="0.2">
      <c r="B112" s="14"/>
      <c r="C112" s="14"/>
      <c r="D112" s="14"/>
      <c r="E112" s="14"/>
      <c r="F112" s="14"/>
      <c r="G112" s="14"/>
    </row>
    <row r="113" spans="2:7" x14ac:dyDescent="0.2">
      <c r="B113" s="14"/>
      <c r="C113" s="14"/>
      <c r="D113" s="14"/>
      <c r="E113" s="14"/>
      <c r="F113" s="14"/>
      <c r="G113" s="14"/>
    </row>
    <row r="114" spans="2:7" x14ac:dyDescent="0.2">
      <c r="B114" s="14"/>
      <c r="C114" s="14"/>
      <c r="D114" s="14"/>
      <c r="E114" s="14"/>
      <c r="F114" s="14"/>
      <c r="G114" s="14"/>
    </row>
    <row r="115" spans="2:7" x14ac:dyDescent="0.2">
      <c r="B115" s="14"/>
      <c r="C115" s="14"/>
      <c r="D115" s="14"/>
      <c r="E115" s="14"/>
      <c r="F115" s="14"/>
      <c r="G115" s="14"/>
    </row>
    <row r="116" spans="2:7" x14ac:dyDescent="0.2">
      <c r="B116" s="14"/>
      <c r="C116" s="14"/>
      <c r="D116" s="14"/>
      <c r="E116" s="14"/>
      <c r="F116" s="14"/>
      <c r="G116" s="14"/>
    </row>
    <row r="117" spans="2:7" x14ac:dyDescent="0.2">
      <c r="B117" s="14"/>
      <c r="C117" s="14"/>
      <c r="D117" s="14"/>
      <c r="E117" s="14"/>
      <c r="F117" s="14"/>
      <c r="G117" s="14"/>
    </row>
    <row r="118" spans="2:7" x14ac:dyDescent="0.2">
      <c r="B118" s="14"/>
      <c r="C118" s="14"/>
      <c r="D118" s="14"/>
      <c r="E118" s="14"/>
      <c r="F118" s="14"/>
      <c r="G118" s="14"/>
    </row>
    <row r="119" spans="2:7" x14ac:dyDescent="0.2">
      <c r="B119" s="14"/>
      <c r="C119" s="14"/>
      <c r="D119" s="14"/>
      <c r="E119" s="14"/>
      <c r="F119" s="14"/>
      <c r="G119" s="14"/>
    </row>
    <row r="120" spans="2:7" x14ac:dyDescent="0.2">
      <c r="B120" s="14"/>
      <c r="C120" s="14"/>
      <c r="D120" s="14"/>
      <c r="E120" s="14"/>
      <c r="F120" s="14"/>
      <c r="G120" s="14"/>
    </row>
    <row r="121" spans="2:7" x14ac:dyDescent="0.2">
      <c r="B121" s="14"/>
      <c r="C121" s="14"/>
      <c r="D121" s="14"/>
      <c r="E121" s="14"/>
      <c r="F121" s="14"/>
      <c r="G121" s="14"/>
    </row>
    <row r="122" spans="2:7" x14ac:dyDescent="0.2">
      <c r="B122" s="14"/>
      <c r="C122" s="14"/>
      <c r="D122" s="14"/>
      <c r="E122" s="14"/>
      <c r="F122" s="14"/>
      <c r="G122" s="14"/>
    </row>
    <row r="123" spans="2:7" x14ac:dyDescent="0.2">
      <c r="B123" s="14"/>
      <c r="C123" s="14"/>
      <c r="D123" s="14"/>
      <c r="E123" s="14"/>
      <c r="F123" s="14"/>
      <c r="G123" s="14"/>
    </row>
    <row r="124" spans="2:7" x14ac:dyDescent="0.2">
      <c r="B124" s="14"/>
      <c r="C124" s="14"/>
      <c r="D124" s="14"/>
      <c r="E124" s="14"/>
      <c r="F124" s="14"/>
      <c r="G124" s="14"/>
    </row>
    <row r="125" spans="2:7" x14ac:dyDescent="0.2">
      <c r="B125" s="14"/>
      <c r="C125" s="14"/>
      <c r="D125" s="14"/>
      <c r="E125" s="14"/>
      <c r="F125" s="14"/>
      <c r="G125" s="14"/>
    </row>
    <row r="126" spans="2:7" x14ac:dyDescent="0.2">
      <c r="B126" s="14"/>
      <c r="C126" s="14"/>
      <c r="D126" s="14"/>
      <c r="E126" s="14"/>
      <c r="F126" s="14"/>
      <c r="G126" s="14"/>
    </row>
    <row r="127" spans="2:7" x14ac:dyDescent="0.2">
      <c r="B127" s="14"/>
      <c r="C127" s="14"/>
      <c r="D127" s="14"/>
      <c r="E127" s="14"/>
      <c r="F127" s="14"/>
      <c r="G127" s="14"/>
    </row>
    <row r="128" spans="2:7" x14ac:dyDescent="0.2">
      <c r="B128" s="14"/>
      <c r="C128" s="14"/>
      <c r="D128" s="14"/>
      <c r="E128" s="14"/>
      <c r="F128" s="14"/>
      <c r="G128" s="14"/>
    </row>
    <row r="129" spans="2:7" x14ac:dyDescent="0.2">
      <c r="B129" s="14"/>
      <c r="C129" s="14"/>
      <c r="D129" s="14"/>
      <c r="E129" s="14"/>
      <c r="F129" s="14"/>
      <c r="G129" s="14"/>
    </row>
    <row r="130" spans="2:7" x14ac:dyDescent="0.2">
      <c r="B130" s="14"/>
      <c r="C130" s="14"/>
      <c r="D130" s="14"/>
      <c r="E130" s="14"/>
      <c r="F130" s="14"/>
      <c r="G130" s="14"/>
    </row>
    <row r="131" spans="2:7" x14ac:dyDescent="0.2">
      <c r="B131" s="14"/>
      <c r="C131" s="14"/>
      <c r="D131" s="14"/>
      <c r="E131" s="14"/>
      <c r="F131" s="14"/>
      <c r="G131" s="14"/>
    </row>
    <row r="132" spans="2:7" x14ac:dyDescent="0.2">
      <c r="B132" s="14"/>
      <c r="C132" s="14"/>
      <c r="D132" s="14"/>
      <c r="E132" s="14"/>
      <c r="F132" s="14"/>
      <c r="G132" s="14"/>
    </row>
    <row r="133" spans="2:7" x14ac:dyDescent="0.2">
      <c r="B133" s="14"/>
      <c r="C133" s="14"/>
      <c r="D133" s="14"/>
      <c r="E133" s="14"/>
      <c r="F133" s="14"/>
      <c r="G133" s="14"/>
    </row>
    <row r="134" spans="2:7" x14ac:dyDescent="0.2">
      <c r="B134" s="14"/>
      <c r="C134" s="14"/>
      <c r="D134" s="14"/>
      <c r="E134" s="14"/>
      <c r="F134" s="14"/>
      <c r="G134" s="14"/>
    </row>
    <row r="135" spans="2:7" x14ac:dyDescent="0.2">
      <c r="B135" s="14"/>
      <c r="C135" s="14"/>
      <c r="D135" s="14"/>
      <c r="E135" s="14"/>
      <c r="F135" s="14"/>
      <c r="G135" s="14"/>
    </row>
    <row r="136" spans="2:7" x14ac:dyDescent="0.2">
      <c r="B136" s="14"/>
      <c r="C136" s="14"/>
      <c r="D136" s="14"/>
      <c r="E136" s="14"/>
      <c r="F136" s="14"/>
      <c r="G136" s="14"/>
    </row>
    <row r="137" spans="2:7" x14ac:dyDescent="0.2">
      <c r="B137" s="14"/>
      <c r="C137" s="14"/>
      <c r="D137" s="14"/>
      <c r="E137" s="14"/>
      <c r="F137" s="14"/>
      <c r="G137" s="14"/>
    </row>
    <row r="138" spans="2:7" x14ac:dyDescent="0.2">
      <c r="B138" s="14"/>
      <c r="C138" s="14"/>
      <c r="D138" s="14"/>
      <c r="E138" s="14"/>
      <c r="F138" s="14"/>
      <c r="G138" s="14"/>
    </row>
    <row r="139" spans="2:7" x14ac:dyDescent="0.2">
      <c r="B139" s="14"/>
      <c r="C139" s="14"/>
      <c r="D139" s="14"/>
      <c r="E139" s="14"/>
      <c r="F139" s="14"/>
      <c r="G139" s="14"/>
    </row>
    <row r="140" spans="2:7" x14ac:dyDescent="0.2">
      <c r="B140" s="14"/>
      <c r="C140" s="14"/>
      <c r="D140" s="14"/>
      <c r="E140" s="14"/>
      <c r="F140" s="14"/>
      <c r="G140" s="14"/>
    </row>
    <row r="141" spans="2:7" x14ac:dyDescent="0.2">
      <c r="B141" s="14"/>
      <c r="C141" s="14"/>
      <c r="D141" s="14"/>
      <c r="E141" s="14"/>
      <c r="F141" s="14"/>
      <c r="G141" s="14"/>
    </row>
    <row r="142" spans="2:7" x14ac:dyDescent="0.2">
      <c r="B142" s="14"/>
      <c r="C142" s="14"/>
      <c r="D142" s="14"/>
      <c r="E142" s="14"/>
      <c r="F142" s="14"/>
      <c r="G142" s="14"/>
    </row>
    <row r="143" spans="2:7" x14ac:dyDescent="0.2">
      <c r="B143" s="14"/>
      <c r="C143" s="14"/>
      <c r="D143" s="14"/>
      <c r="E143" s="14"/>
      <c r="F143" s="14"/>
      <c r="G143" s="14"/>
    </row>
    <row r="144" spans="2:7" x14ac:dyDescent="0.2">
      <c r="B144" s="14"/>
      <c r="C144" s="14"/>
      <c r="D144" s="14"/>
      <c r="E144" s="14"/>
      <c r="F144" s="14"/>
      <c r="G144" s="14"/>
    </row>
    <row r="145" spans="2:7" x14ac:dyDescent="0.2">
      <c r="B145" s="14"/>
      <c r="C145" s="14"/>
      <c r="D145" s="14"/>
      <c r="E145" s="14"/>
      <c r="F145" s="14"/>
      <c r="G145" s="14"/>
    </row>
    <row r="146" spans="2:7" x14ac:dyDescent="0.2">
      <c r="B146" s="14"/>
      <c r="C146" s="14"/>
      <c r="D146" s="14"/>
      <c r="E146" s="14"/>
      <c r="F146" s="14"/>
      <c r="G146" s="14"/>
    </row>
    <row r="147" spans="2:7" x14ac:dyDescent="0.2">
      <c r="B147" s="14"/>
      <c r="C147" s="14"/>
      <c r="D147" s="14"/>
      <c r="E147" s="14"/>
      <c r="F147" s="14"/>
      <c r="G147" s="14"/>
    </row>
    <row r="148" spans="2:7" x14ac:dyDescent="0.2">
      <c r="B148" s="14"/>
      <c r="C148" s="14"/>
      <c r="D148" s="14"/>
      <c r="E148" s="14"/>
      <c r="F148" s="14"/>
      <c r="G148" s="14"/>
    </row>
    <row r="149" spans="2:7" x14ac:dyDescent="0.2">
      <c r="B149" s="14"/>
      <c r="C149" s="14"/>
      <c r="D149" s="14"/>
      <c r="E149" s="14"/>
      <c r="F149" s="14"/>
      <c r="G149" s="14"/>
    </row>
    <row r="150" spans="2:7" x14ac:dyDescent="0.2">
      <c r="B150" s="14"/>
      <c r="C150" s="14"/>
      <c r="D150" s="14"/>
      <c r="E150" s="14"/>
      <c r="F150" s="14"/>
      <c r="G150" s="14"/>
    </row>
    <row r="151" spans="2:7" x14ac:dyDescent="0.2">
      <c r="B151" s="14"/>
      <c r="C151" s="14"/>
      <c r="D151" s="14"/>
      <c r="E151" s="14"/>
      <c r="F151" s="14"/>
      <c r="G151" s="14"/>
    </row>
    <row r="152" spans="2:7" x14ac:dyDescent="0.2">
      <c r="B152" s="14"/>
      <c r="C152" s="14"/>
      <c r="D152" s="14"/>
      <c r="E152" s="14"/>
      <c r="F152" s="14"/>
      <c r="G152" s="14"/>
    </row>
    <row r="153" spans="2:7" x14ac:dyDescent="0.2">
      <c r="B153" s="14"/>
      <c r="C153" s="14"/>
      <c r="D153" s="14"/>
      <c r="E153" s="14"/>
      <c r="F153" s="14"/>
      <c r="G153" s="14"/>
    </row>
    <row r="154" spans="2:7" x14ac:dyDescent="0.2">
      <c r="B154" s="14"/>
      <c r="C154" s="14"/>
      <c r="D154" s="14"/>
      <c r="E154" s="14"/>
      <c r="F154" s="14"/>
      <c r="G154" s="14"/>
    </row>
    <row r="155" spans="2:7" x14ac:dyDescent="0.2">
      <c r="B155" s="14"/>
      <c r="C155" s="14"/>
      <c r="D155" s="14"/>
      <c r="E155" s="14"/>
      <c r="F155" s="14"/>
      <c r="G155" s="14"/>
    </row>
    <row r="156" spans="2:7" x14ac:dyDescent="0.2">
      <c r="B156" s="14"/>
      <c r="C156" s="14"/>
      <c r="D156" s="14"/>
      <c r="E156" s="14"/>
      <c r="F156" s="14"/>
      <c r="G156" s="14"/>
    </row>
    <row r="157" spans="2:7" x14ac:dyDescent="0.2">
      <c r="B157" s="14"/>
      <c r="C157" s="14"/>
      <c r="D157" s="14"/>
      <c r="E157" s="14"/>
      <c r="F157" s="14"/>
      <c r="G157" s="14"/>
    </row>
    <row r="158" spans="2:7" x14ac:dyDescent="0.2">
      <c r="B158" s="14"/>
      <c r="C158" s="14"/>
      <c r="D158" s="14"/>
      <c r="E158" s="14"/>
      <c r="F158" s="14"/>
      <c r="G158" s="14"/>
    </row>
    <row r="159" spans="2:7" x14ac:dyDescent="0.2">
      <c r="B159" s="14"/>
      <c r="C159" s="14"/>
      <c r="D159" s="14"/>
      <c r="E159" s="14"/>
      <c r="F159" s="14"/>
      <c r="G159" s="14"/>
    </row>
    <row r="160" spans="2:7" x14ac:dyDescent="0.2">
      <c r="B160" s="14"/>
      <c r="C160" s="14"/>
      <c r="D160" s="14"/>
      <c r="E160" s="14"/>
      <c r="F160" s="14"/>
      <c r="G160" s="14"/>
    </row>
    <row r="161" spans="2:7" x14ac:dyDescent="0.2">
      <c r="B161" s="14"/>
      <c r="C161" s="14"/>
      <c r="D161" s="14"/>
      <c r="E161" s="14"/>
      <c r="F161" s="14"/>
      <c r="G161" s="14"/>
    </row>
    <row r="162" spans="2:7" x14ac:dyDescent="0.2">
      <c r="B162" s="14"/>
      <c r="C162" s="14"/>
      <c r="D162" s="14"/>
      <c r="E162" s="14"/>
      <c r="F162" s="14"/>
      <c r="G162" s="14"/>
    </row>
    <row r="163" spans="2:7" x14ac:dyDescent="0.2">
      <c r="B163" s="14"/>
      <c r="C163" s="14"/>
      <c r="D163" s="14"/>
      <c r="E163" s="14"/>
      <c r="F163" s="14"/>
      <c r="G163" s="14"/>
    </row>
    <row r="164" spans="2:7" x14ac:dyDescent="0.2">
      <c r="B164" s="14"/>
      <c r="C164" s="14"/>
      <c r="D164" s="14"/>
      <c r="E164" s="14"/>
      <c r="F164" s="14"/>
      <c r="G164" s="14"/>
    </row>
    <row r="165" spans="2:7" x14ac:dyDescent="0.2">
      <c r="B165" s="14"/>
      <c r="C165" s="14"/>
      <c r="D165" s="14"/>
      <c r="E165" s="14"/>
      <c r="F165" s="14"/>
      <c r="G165" s="14"/>
    </row>
    <row r="166" spans="2:7" x14ac:dyDescent="0.2">
      <c r="B166" s="14"/>
      <c r="C166" s="14"/>
      <c r="D166" s="14"/>
      <c r="E166" s="14"/>
      <c r="F166" s="14"/>
      <c r="G166" s="14"/>
    </row>
    <row r="167" spans="2:7" x14ac:dyDescent="0.2">
      <c r="B167" s="14"/>
      <c r="C167" s="14"/>
      <c r="D167" s="14"/>
      <c r="E167" s="14"/>
      <c r="F167" s="14"/>
      <c r="G167" s="14"/>
    </row>
    <row r="168" spans="2:7" x14ac:dyDescent="0.2">
      <c r="B168" s="14"/>
      <c r="C168" s="14"/>
      <c r="D168" s="14"/>
      <c r="E168" s="14"/>
      <c r="F168" s="14"/>
      <c r="G168" s="14"/>
    </row>
    <row r="169" spans="2:7" x14ac:dyDescent="0.2">
      <c r="G169" s="14"/>
    </row>
  </sheetData>
  <mergeCells count="5">
    <mergeCell ref="F8:G8"/>
    <mergeCell ref="A1:G1"/>
    <mergeCell ref="A2:G2"/>
    <mergeCell ref="A3:G3"/>
    <mergeCell ref="F7:G7"/>
  </mergeCells>
  <phoneticPr fontId="0" type="noConversion"/>
  <pageMargins left="0.6" right="0.5" top="0.75" bottom="0.55000000000000004" header="0.5" footer="0.5"/>
  <pageSetup scale="7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>
    <pageSetUpPr fitToPage="1"/>
  </sheetPr>
  <dimension ref="A1:M44"/>
  <sheetViews>
    <sheetView showGridLines="0" topLeftCell="A12" zoomScaleNormal="100" workbookViewId="0">
      <selection activeCell="H23" sqref="H23:H25"/>
    </sheetView>
  </sheetViews>
  <sheetFormatPr defaultColWidth="13.85546875" defaultRowHeight="15" x14ac:dyDescent="0.2"/>
  <cols>
    <col min="1" max="1" width="6.7109375" style="16" customWidth="1"/>
    <col min="2" max="4" width="15.7109375" style="16" customWidth="1"/>
    <col min="5" max="6" width="19.7109375" style="16" customWidth="1"/>
    <col min="7" max="9" width="34.7109375" style="16" customWidth="1"/>
    <col min="10" max="16384" width="13.85546875" style="16"/>
  </cols>
  <sheetData>
    <row r="1" spans="1:13" ht="18" x14ac:dyDescent="0.25">
      <c r="A1" s="394" t="s">
        <v>82</v>
      </c>
      <c r="B1" s="394"/>
      <c r="C1" s="394"/>
      <c r="D1" s="394"/>
      <c r="E1" s="394"/>
      <c r="F1" s="394"/>
      <c r="G1" s="394"/>
      <c r="H1" s="394"/>
      <c r="I1" s="394"/>
    </row>
    <row r="2" spans="1:13" ht="18" x14ac:dyDescent="0.25">
      <c r="A2" s="394" t="s">
        <v>189</v>
      </c>
      <c r="B2" s="394"/>
      <c r="C2" s="394"/>
      <c r="D2" s="394"/>
      <c r="E2" s="394"/>
      <c r="F2" s="394"/>
      <c r="G2" s="394"/>
      <c r="H2" s="394"/>
      <c r="I2" s="394"/>
    </row>
    <row r="3" spans="1:13" ht="9.9499999999999993" customHeight="1" x14ac:dyDescent="0.2">
      <c r="A3" s="17"/>
      <c r="B3" s="17"/>
      <c r="C3" s="17"/>
      <c r="D3" s="17"/>
      <c r="E3" s="17"/>
      <c r="F3" s="17"/>
      <c r="G3" s="17"/>
      <c r="H3" s="17"/>
      <c r="I3" s="17"/>
    </row>
    <row r="4" spans="1:13" ht="15" customHeight="1" x14ac:dyDescent="0.2">
      <c r="A4" s="29" t="s">
        <v>16</v>
      </c>
      <c r="B4" s="220"/>
      <c r="C4" s="29"/>
      <c r="D4" s="29"/>
      <c r="E4" s="28" t="s">
        <v>81</v>
      </c>
      <c r="F4" s="463" t="str">
        <f>'FR-1 Approp Summary'!C4</f>
        <v>DELTA STATE UNIVERSITY</v>
      </c>
      <c r="G4" s="463"/>
      <c r="H4" s="28" t="s">
        <v>78</v>
      </c>
      <c r="I4" s="321"/>
      <c r="J4" s="18"/>
    </row>
    <row r="5" spans="1:13" ht="15" customHeight="1" thickBot="1" x14ac:dyDescent="0.25">
      <c r="A5" s="29"/>
      <c r="B5" s="30" t="s">
        <v>15</v>
      </c>
      <c r="C5" s="29"/>
      <c r="D5" s="29"/>
      <c r="E5" s="29"/>
      <c r="F5" s="29"/>
      <c r="G5" s="29"/>
      <c r="H5" s="29"/>
      <c r="I5" s="29"/>
      <c r="J5" s="18"/>
      <c r="K5" s="18"/>
      <c r="L5" s="18"/>
      <c r="M5" s="18"/>
    </row>
    <row r="6" spans="1:13" ht="17.100000000000001" customHeight="1" x14ac:dyDescent="0.2">
      <c r="A6" s="227"/>
      <c r="B6" s="169"/>
      <c r="C6" s="169"/>
      <c r="D6" s="170"/>
      <c r="E6" s="170"/>
      <c r="F6" s="228"/>
      <c r="G6" s="224" t="s">
        <v>39</v>
      </c>
      <c r="H6" s="229" t="s">
        <v>77</v>
      </c>
      <c r="I6" s="230" t="s">
        <v>6</v>
      </c>
      <c r="J6" s="18"/>
      <c r="K6" s="18"/>
      <c r="L6" s="18"/>
      <c r="M6" s="18"/>
    </row>
    <row r="7" spans="1:13" ht="17.100000000000001" customHeight="1" x14ac:dyDescent="0.2">
      <c r="A7" s="231"/>
      <c r="B7" s="29"/>
      <c r="C7" s="29"/>
      <c r="D7" s="33"/>
      <c r="E7" s="165" t="s">
        <v>5</v>
      </c>
      <c r="F7" s="221" t="s">
        <v>17</v>
      </c>
      <c r="G7" s="225" t="s">
        <v>78</v>
      </c>
      <c r="H7" s="223" t="s">
        <v>18</v>
      </c>
      <c r="I7" s="232" t="s">
        <v>19</v>
      </c>
      <c r="J7" s="18"/>
      <c r="K7" s="18"/>
      <c r="L7" s="18"/>
      <c r="M7" s="18"/>
    </row>
    <row r="8" spans="1:13" ht="17.100000000000001" customHeight="1" x14ac:dyDescent="0.2">
      <c r="A8" s="233"/>
      <c r="B8" s="38" t="s">
        <v>20</v>
      </c>
      <c r="C8" s="35"/>
      <c r="D8" s="36"/>
      <c r="E8" s="150" t="s">
        <v>183</v>
      </c>
      <c r="F8" s="222" t="s">
        <v>185</v>
      </c>
      <c r="G8" s="226" t="s">
        <v>185</v>
      </c>
      <c r="H8" s="150" t="s">
        <v>184</v>
      </c>
      <c r="I8" s="197" t="s">
        <v>184</v>
      </c>
      <c r="J8" s="18"/>
      <c r="K8" s="18"/>
      <c r="L8" s="18"/>
      <c r="M8" s="18"/>
    </row>
    <row r="9" spans="1:13" ht="17.100000000000001" customHeight="1" x14ac:dyDescent="0.2">
      <c r="A9" s="234">
        <v>1</v>
      </c>
      <c r="B9" s="470" t="s">
        <v>21</v>
      </c>
      <c r="C9" s="402"/>
      <c r="D9" s="403"/>
      <c r="E9" s="252">
        <v>49309964</v>
      </c>
      <c r="F9" s="316">
        <v>49438241</v>
      </c>
      <c r="G9" s="317">
        <v>52000000</v>
      </c>
      <c r="H9" s="252">
        <v>54113687.230000004</v>
      </c>
      <c r="I9" s="318"/>
      <c r="J9" s="18"/>
      <c r="K9" s="18"/>
      <c r="L9" s="18"/>
      <c r="M9" s="18"/>
    </row>
    <row r="10" spans="1:13" ht="17.100000000000001" customHeight="1" x14ac:dyDescent="0.2">
      <c r="A10" s="234">
        <v>2</v>
      </c>
      <c r="B10" s="470" t="s">
        <v>22</v>
      </c>
      <c r="C10" s="402"/>
      <c r="D10" s="403"/>
      <c r="E10" s="252">
        <v>61656</v>
      </c>
      <c r="F10" s="316">
        <v>118456</v>
      </c>
      <c r="G10" s="317">
        <v>125000</v>
      </c>
      <c r="H10" s="252">
        <v>120825.12</v>
      </c>
      <c r="I10" s="318"/>
      <c r="J10" s="18"/>
      <c r="K10" s="18"/>
      <c r="L10" s="18"/>
      <c r="M10" s="18"/>
    </row>
    <row r="11" spans="1:13" ht="17.100000000000001" customHeight="1" x14ac:dyDescent="0.2">
      <c r="A11" s="234">
        <v>3</v>
      </c>
      <c r="B11" s="470" t="s">
        <v>23</v>
      </c>
      <c r="C11" s="402"/>
      <c r="D11" s="403"/>
      <c r="E11" s="252" t="s">
        <v>6</v>
      </c>
      <c r="F11" s="316" t="s">
        <v>6</v>
      </c>
      <c r="G11" s="317"/>
      <c r="H11" s="252"/>
      <c r="I11" s="318"/>
      <c r="J11" s="18"/>
      <c r="K11" s="18"/>
      <c r="L11" s="18"/>
      <c r="M11" s="18"/>
    </row>
    <row r="12" spans="1:13" ht="17.100000000000001" customHeight="1" x14ac:dyDescent="0.2">
      <c r="A12" s="234">
        <v>4</v>
      </c>
      <c r="B12" s="470" t="s">
        <v>24</v>
      </c>
      <c r="C12" s="402"/>
      <c r="D12" s="403"/>
      <c r="E12" s="252">
        <v>4260358</v>
      </c>
      <c r="F12" s="316">
        <v>5210176</v>
      </c>
      <c r="G12" s="317">
        <v>6200000</v>
      </c>
      <c r="H12" s="252">
        <v>5616481.2800000003</v>
      </c>
      <c r="I12" s="318"/>
      <c r="J12" s="18"/>
      <c r="K12" s="18"/>
      <c r="L12" s="18"/>
      <c r="M12" s="18"/>
    </row>
    <row r="13" spans="1:13" ht="17.100000000000001" customHeight="1" x14ac:dyDescent="0.2">
      <c r="A13" s="234">
        <v>5</v>
      </c>
      <c r="B13" s="470" t="s">
        <v>25</v>
      </c>
      <c r="C13" s="402"/>
      <c r="D13" s="403"/>
      <c r="E13" s="252">
        <v>2624995</v>
      </c>
      <c r="F13" s="316">
        <v>4280843</v>
      </c>
      <c r="G13" s="317">
        <v>5000000</v>
      </c>
      <c r="H13" s="252">
        <v>5079317.29</v>
      </c>
      <c r="I13" s="318"/>
      <c r="J13" s="18"/>
      <c r="K13" s="18"/>
      <c r="L13" s="18"/>
      <c r="M13" s="18"/>
    </row>
    <row r="14" spans="1:13" ht="17.100000000000001" customHeight="1" x14ac:dyDescent="0.2">
      <c r="A14" s="234">
        <v>6</v>
      </c>
      <c r="B14" s="470" t="s">
        <v>26</v>
      </c>
      <c r="C14" s="402"/>
      <c r="D14" s="403"/>
      <c r="E14" s="253" t="s">
        <v>6</v>
      </c>
      <c r="F14" s="319">
        <v>59500</v>
      </c>
      <c r="G14" s="320">
        <v>2000000</v>
      </c>
      <c r="H14" s="252"/>
      <c r="I14" s="318"/>
      <c r="J14" s="18"/>
      <c r="K14" s="18"/>
      <c r="L14" s="18"/>
      <c r="M14" s="18"/>
    </row>
    <row r="15" spans="1:13" ht="17.100000000000001" customHeight="1" x14ac:dyDescent="0.2">
      <c r="A15" s="235">
        <v>7</v>
      </c>
      <c r="B15" s="471" t="s">
        <v>84</v>
      </c>
      <c r="C15" s="472"/>
      <c r="D15" s="473"/>
      <c r="E15" s="254" t="s">
        <v>6</v>
      </c>
      <c r="F15" s="321" t="s">
        <v>6</v>
      </c>
      <c r="G15" s="322" t="s">
        <v>6</v>
      </c>
      <c r="H15" s="259"/>
      <c r="I15" s="323"/>
      <c r="J15" s="18"/>
      <c r="K15" s="18"/>
      <c r="L15" s="18"/>
      <c r="M15" s="18"/>
    </row>
    <row r="16" spans="1:13" ht="17.100000000000001" customHeight="1" x14ac:dyDescent="0.2">
      <c r="A16" s="234">
        <v>8</v>
      </c>
      <c r="B16" s="474" t="s">
        <v>27</v>
      </c>
      <c r="C16" s="475"/>
      <c r="D16" s="476"/>
      <c r="E16" s="252" t="s">
        <v>6</v>
      </c>
      <c r="F16" s="316">
        <v>201600</v>
      </c>
      <c r="G16" s="317">
        <v>1500000</v>
      </c>
      <c r="H16" s="252">
        <v>230800</v>
      </c>
      <c r="I16" s="318"/>
      <c r="J16" s="18"/>
      <c r="K16" s="18"/>
      <c r="L16" s="18"/>
      <c r="M16" s="18"/>
    </row>
    <row r="17" spans="1:13" ht="17.100000000000001" customHeight="1" x14ac:dyDescent="0.2">
      <c r="A17" s="236">
        <v>9</v>
      </c>
      <c r="B17" s="470" t="s">
        <v>28</v>
      </c>
      <c r="C17" s="402"/>
      <c r="D17" s="403"/>
      <c r="E17" s="252">
        <v>500000</v>
      </c>
      <c r="F17" s="316">
        <v>500000</v>
      </c>
      <c r="G17" s="317">
        <v>750000</v>
      </c>
      <c r="H17" s="252">
        <v>500000</v>
      </c>
      <c r="I17" s="318"/>
      <c r="J17" s="18"/>
      <c r="K17" s="18"/>
      <c r="L17" s="18"/>
      <c r="M17" s="18"/>
    </row>
    <row r="18" spans="1:13" ht="17.100000000000001" customHeight="1" x14ac:dyDescent="0.2">
      <c r="A18" s="236">
        <v>10</v>
      </c>
      <c r="B18" s="470"/>
      <c r="C18" s="402"/>
      <c r="D18" s="403"/>
      <c r="E18" s="252"/>
      <c r="F18" s="316"/>
      <c r="G18" s="317"/>
      <c r="H18" s="252"/>
      <c r="I18" s="318"/>
      <c r="J18" s="18"/>
      <c r="K18" s="18"/>
      <c r="L18" s="18"/>
      <c r="M18" s="18"/>
    </row>
    <row r="19" spans="1:13" ht="17.100000000000001" customHeight="1" x14ac:dyDescent="0.2">
      <c r="A19" s="236">
        <v>11</v>
      </c>
      <c r="B19" s="470"/>
      <c r="C19" s="402"/>
      <c r="D19" s="403"/>
      <c r="E19" s="252"/>
      <c r="F19" s="316"/>
      <c r="G19" s="317"/>
      <c r="H19" s="252"/>
      <c r="I19" s="318"/>
      <c r="J19" s="18"/>
      <c r="K19" s="18"/>
      <c r="L19" s="18"/>
      <c r="M19" s="18"/>
    </row>
    <row r="20" spans="1:13" ht="17.100000000000001" customHeight="1" thickBot="1" x14ac:dyDescent="0.25">
      <c r="A20" s="237">
        <v>12</v>
      </c>
      <c r="B20" s="460"/>
      <c r="C20" s="461"/>
      <c r="D20" s="462"/>
      <c r="E20" s="255" t="s">
        <v>6</v>
      </c>
      <c r="F20" s="324" t="s">
        <v>6</v>
      </c>
      <c r="G20" s="325" t="s">
        <v>6</v>
      </c>
      <c r="H20" s="255"/>
      <c r="I20" s="326"/>
      <c r="J20" s="18"/>
      <c r="K20" s="18"/>
      <c r="L20" s="18"/>
      <c r="M20" s="18"/>
    </row>
    <row r="21" spans="1:13" ht="17.100000000000001" customHeight="1" thickBot="1" x14ac:dyDescent="0.25">
      <c r="A21" s="238">
        <v>13</v>
      </c>
      <c r="B21" s="464" t="s">
        <v>29</v>
      </c>
      <c r="C21" s="465"/>
      <c r="D21" s="466"/>
      <c r="E21" s="260">
        <f>E9+E10+SUM(E11:E20)</f>
        <v>56756973</v>
      </c>
      <c r="F21" s="328">
        <f>F9+F10+SUM(F11:F20)</f>
        <v>59808816</v>
      </c>
      <c r="G21" s="329">
        <f>G9+G10+SUM(G11:G20)</f>
        <v>67575000</v>
      </c>
      <c r="H21" s="260">
        <f>H9+H10+SUM(H11:H20)</f>
        <v>65661110.920000002</v>
      </c>
      <c r="I21" s="330">
        <f>I9+I10+SUM(I11:I20)</f>
        <v>0</v>
      </c>
      <c r="J21" s="18"/>
      <c r="K21" s="18"/>
      <c r="L21" s="18"/>
      <c r="M21" s="18"/>
    </row>
    <row r="22" spans="1:13" ht="17.100000000000001" customHeight="1" x14ac:dyDescent="0.2">
      <c r="A22" s="234">
        <v>14</v>
      </c>
      <c r="B22" s="451" t="s">
        <v>118</v>
      </c>
      <c r="C22" s="452"/>
      <c r="D22" s="453"/>
      <c r="E22" s="252">
        <v>154271</v>
      </c>
      <c r="F22" s="316"/>
      <c r="G22" s="448"/>
      <c r="H22" s="327"/>
      <c r="I22" s="318"/>
      <c r="J22" s="18"/>
      <c r="K22" s="18"/>
      <c r="L22" s="18"/>
      <c r="M22" s="18"/>
    </row>
    <row r="23" spans="1:13" ht="17.100000000000001" customHeight="1" x14ac:dyDescent="0.2">
      <c r="A23" s="234">
        <v>15</v>
      </c>
      <c r="B23" s="454" t="s">
        <v>30</v>
      </c>
      <c r="C23" s="455"/>
      <c r="D23" s="456"/>
      <c r="E23" s="252">
        <v>50613886</v>
      </c>
      <c r="F23" s="316">
        <v>53253625</v>
      </c>
      <c r="G23" s="449"/>
      <c r="H23" s="252">
        <v>59105920</v>
      </c>
      <c r="I23" s="318"/>
      <c r="J23" s="18"/>
      <c r="K23" s="18"/>
      <c r="L23" s="18"/>
      <c r="M23" s="18"/>
    </row>
    <row r="24" spans="1:13" ht="17.100000000000001" customHeight="1" x14ac:dyDescent="0.2">
      <c r="A24" s="239">
        <v>16</v>
      </c>
      <c r="B24" s="454" t="s">
        <v>75</v>
      </c>
      <c r="C24" s="455"/>
      <c r="D24" s="456"/>
      <c r="E24" s="252">
        <v>5490876</v>
      </c>
      <c r="F24" s="316">
        <v>5891423</v>
      </c>
      <c r="G24" s="449"/>
      <c r="H24" s="252">
        <v>5891423</v>
      </c>
      <c r="I24" s="318"/>
      <c r="J24" s="18"/>
      <c r="K24" s="18"/>
      <c r="L24" s="18"/>
      <c r="M24" s="18"/>
    </row>
    <row r="25" spans="1:13" ht="17.100000000000001" customHeight="1" x14ac:dyDescent="0.2">
      <c r="A25" s="239">
        <v>17</v>
      </c>
      <c r="B25" s="457" t="s">
        <v>86</v>
      </c>
      <c r="C25" s="458"/>
      <c r="D25" s="459"/>
      <c r="E25" s="252">
        <v>497940</v>
      </c>
      <c r="F25" s="316">
        <v>663768</v>
      </c>
      <c r="G25" s="449"/>
      <c r="H25" s="252">
        <v>663767.5</v>
      </c>
      <c r="I25" s="318"/>
      <c r="J25" s="18"/>
      <c r="K25" s="18"/>
      <c r="L25" s="18"/>
      <c r="M25" s="18"/>
    </row>
    <row r="26" spans="1:13" ht="17.100000000000001" customHeight="1" x14ac:dyDescent="0.2">
      <c r="A26" s="239">
        <v>18</v>
      </c>
      <c r="B26" s="454" t="s">
        <v>31</v>
      </c>
      <c r="C26" s="455"/>
      <c r="D26" s="456"/>
      <c r="E26" s="252"/>
      <c r="F26" s="316"/>
      <c r="G26" s="449"/>
      <c r="H26" s="252"/>
      <c r="I26" s="318"/>
      <c r="J26" s="18"/>
      <c r="K26" s="18"/>
      <c r="L26" s="18"/>
      <c r="M26" s="18"/>
    </row>
    <row r="27" spans="1:13" ht="17.100000000000001" customHeight="1" x14ac:dyDescent="0.2">
      <c r="A27" s="239">
        <v>19</v>
      </c>
      <c r="B27" s="454" t="s">
        <v>83</v>
      </c>
      <c r="C27" s="455"/>
      <c r="D27" s="456"/>
      <c r="E27" s="252"/>
      <c r="F27" s="316"/>
      <c r="G27" s="449"/>
      <c r="H27" s="252"/>
      <c r="I27" s="318"/>
      <c r="J27" s="18"/>
      <c r="K27" s="18"/>
      <c r="L27" s="18"/>
      <c r="M27" s="18"/>
    </row>
    <row r="28" spans="1:13" ht="31.5" customHeight="1" thickBot="1" x14ac:dyDescent="0.25">
      <c r="A28" s="240">
        <v>20</v>
      </c>
      <c r="B28" s="460" t="s">
        <v>175</v>
      </c>
      <c r="C28" s="461"/>
      <c r="D28" s="462"/>
      <c r="E28" s="255"/>
      <c r="F28" s="324"/>
      <c r="G28" s="449"/>
      <c r="H28" s="255"/>
      <c r="I28" s="326"/>
      <c r="J28" s="18"/>
      <c r="K28" s="18"/>
      <c r="L28" s="18"/>
      <c r="M28" s="18"/>
    </row>
    <row r="29" spans="1:13" ht="17.100000000000001" customHeight="1" thickBot="1" x14ac:dyDescent="0.25">
      <c r="A29" s="240">
        <v>21</v>
      </c>
      <c r="B29" s="464" t="s">
        <v>32</v>
      </c>
      <c r="C29" s="465"/>
      <c r="D29" s="466"/>
      <c r="E29" s="260">
        <f>SUM(E22:E28)</f>
        <v>56756973</v>
      </c>
      <c r="F29" s="328">
        <f>SUM(F22:F28)</f>
        <v>59808816</v>
      </c>
      <c r="G29" s="449"/>
      <c r="H29" s="260">
        <f>SUM(H22:H28)</f>
        <v>65661110.5</v>
      </c>
      <c r="I29" s="330">
        <f>SUM(I22:I28)</f>
        <v>0</v>
      </c>
      <c r="J29" s="18"/>
      <c r="K29" s="18"/>
      <c r="L29" s="18"/>
      <c r="M29" s="18"/>
    </row>
    <row r="30" spans="1:13" ht="17.100000000000001" customHeight="1" thickBot="1" x14ac:dyDescent="0.25">
      <c r="A30" s="241">
        <v>22</v>
      </c>
      <c r="B30" s="467" t="s">
        <v>106</v>
      </c>
      <c r="C30" s="468"/>
      <c r="D30" s="469"/>
      <c r="E30" s="264">
        <f>E21-E29</f>
        <v>0</v>
      </c>
      <c r="F30" s="301">
        <f>F21-F29</f>
        <v>0</v>
      </c>
      <c r="G30" s="450"/>
      <c r="H30" s="264">
        <f>H21-H29</f>
        <v>0.42000000178813934</v>
      </c>
      <c r="I30" s="295">
        <f>I21-I29</f>
        <v>0</v>
      </c>
      <c r="J30" s="18"/>
      <c r="K30" s="18"/>
      <c r="L30" s="18"/>
      <c r="M30" s="18"/>
    </row>
    <row r="31" spans="1:13" x14ac:dyDescent="0.2">
      <c r="A31" s="337" t="s">
        <v>164</v>
      </c>
      <c r="B31" s="18"/>
      <c r="C31" s="18"/>
      <c r="D31" s="18"/>
      <c r="E31" s="18"/>
      <c r="F31" s="18"/>
      <c r="G31" s="18"/>
      <c r="H31" s="18"/>
      <c r="I31" s="266" t="s">
        <v>168</v>
      </c>
      <c r="J31" s="18"/>
      <c r="K31" s="18"/>
      <c r="L31" s="18"/>
      <c r="M31" s="18"/>
    </row>
    <row r="32" spans="1:13" x14ac:dyDescent="0.2">
      <c r="A32" s="335" t="s">
        <v>165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</row>
    <row r="33" spans="1:13" x14ac:dyDescent="0.2">
      <c r="A33" s="25" t="s">
        <v>181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</row>
    <row r="34" spans="1:13" x14ac:dyDescent="0.2">
      <c r="A34" s="335"/>
      <c r="B34" s="335"/>
      <c r="C34" s="335"/>
      <c r="D34" s="335"/>
      <c r="E34" s="335"/>
      <c r="F34" s="335"/>
      <c r="G34" s="335"/>
      <c r="H34" s="18"/>
      <c r="I34" s="18"/>
      <c r="J34" s="18"/>
      <c r="K34" s="18"/>
      <c r="L34" s="18"/>
      <c r="M34" s="18"/>
    </row>
    <row r="35" spans="1:13" x14ac:dyDescent="0.2">
      <c r="A35" s="335"/>
      <c r="B35" s="335"/>
      <c r="C35" s="335"/>
      <c r="D35" s="335"/>
      <c r="E35" s="335"/>
      <c r="F35" s="335"/>
      <c r="G35" s="335"/>
      <c r="H35" s="18"/>
      <c r="I35" s="18"/>
      <c r="J35" s="18"/>
      <c r="K35" s="18"/>
      <c r="L35" s="18"/>
      <c r="M35" s="18"/>
    </row>
    <row r="36" spans="1:13" x14ac:dyDescent="0.2">
      <c r="A36" s="335"/>
      <c r="B36" s="335"/>
      <c r="C36" s="335"/>
      <c r="D36" s="335"/>
      <c r="E36" s="335"/>
      <c r="F36" s="335"/>
      <c r="G36" s="335"/>
      <c r="H36" s="18"/>
      <c r="I36" s="18"/>
      <c r="J36" s="18"/>
      <c r="K36" s="18"/>
      <c r="L36" s="18"/>
      <c r="M36" s="18"/>
    </row>
    <row r="37" spans="1:13" x14ac:dyDescent="0.2">
      <c r="A37" s="335"/>
      <c r="B37" s="335"/>
      <c r="C37" s="335"/>
      <c r="D37" s="335"/>
      <c r="E37" s="335"/>
      <c r="F37" s="335"/>
      <c r="G37" s="335"/>
    </row>
    <row r="38" spans="1:13" x14ac:dyDescent="0.2">
      <c r="A38" s="335"/>
      <c r="B38" s="335"/>
      <c r="C38" s="335"/>
      <c r="D38" s="335"/>
      <c r="E38" s="335"/>
      <c r="F38" s="335"/>
      <c r="G38" s="335"/>
    </row>
    <row r="39" spans="1:13" x14ac:dyDescent="0.2">
      <c r="A39" s="335"/>
      <c r="B39" s="335"/>
      <c r="C39" s="335"/>
      <c r="D39" s="335"/>
      <c r="E39" s="335"/>
      <c r="F39" s="335"/>
      <c r="G39" s="335"/>
    </row>
    <row r="40" spans="1:13" x14ac:dyDescent="0.2">
      <c r="A40" s="335"/>
      <c r="B40" s="335"/>
      <c r="C40" s="335"/>
      <c r="D40" s="335"/>
      <c r="E40" s="335"/>
      <c r="F40" s="335"/>
      <c r="G40" s="335"/>
    </row>
    <row r="41" spans="1:13" x14ac:dyDescent="0.2">
      <c r="A41" s="335"/>
      <c r="B41" s="335"/>
      <c r="C41" s="335"/>
      <c r="D41" s="335"/>
      <c r="E41" s="335"/>
      <c r="F41" s="335"/>
      <c r="G41" s="335"/>
    </row>
    <row r="42" spans="1:13" x14ac:dyDescent="0.2">
      <c r="A42" s="335"/>
      <c r="B42" s="335"/>
      <c r="C42" s="335"/>
      <c r="D42" s="335"/>
      <c r="E42" s="335"/>
      <c r="F42" s="335"/>
      <c r="G42" s="335"/>
    </row>
    <row r="43" spans="1:13" x14ac:dyDescent="0.2">
      <c r="A43" s="335"/>
      <c r="B43" s="335"/>
      <c r="C43" s="335"/>
      <c r="D43" s="335"/>
      <c r="E43" s="335"/>
      <c r="F43" s="335"/>
      <c r="G43" s="335"/>
    </row>
    <row r="44" spans="1:13" x14ac:dyDescent="0.2">
      <c r="A44" s="335"/>
      <c r="B44" s="335"/>
      <c r="C44" s="335"/>
      <c r="D44" s="335"/>
      <c r="E44" s="335"/>
      <c r="F44" s="335"/>
      <c r="G44" s="335"/>
    </row>
  </sheetData>
  <sheetProtection algorithmName="SHA-512" hashValue="a2I2W/L54M1JULYYgVbKC0LFaxbp++3lXKX2VRYqQF5QkWfoTmzO8CO1UgsLBR1i00UCo0tbLlEHKpkbeXK3ng==" saltValue="Wtw4km42eLJ3fRy36e+hGg==" spinCount="100000" sheet="1" objects="1" scenarios="1"/>
  <mergeCells count="26">
    <mergeCell ref="B17:D17"/>
    <mergeCell ref="B18:D18"/>
    <mergeCell ref="B19:D19"/>
    <mergeCell ref="B20:D20"/>
    <mergeCell ref="B21:D21"/>
    <mergeCell ref="B12:D12"/>
    <mergeCell ref="B13:D13"/>
    <mergeCell ref="B14:D14"/>
    <mergeCell ref="B15:D15"/>
    <mergeCell ref="B16:D16"/>
    <mergeCell ref="A1:I1"/>
    <mergeCell ref="A2:I2"/>
    <mergeCell ref="G22:G30"/>
    <mergeCell ref="B22:D22"/>
    <mergeCell ref="B23:D23"/>
    <mergeCell ref="B24:D24"/>
    <mergeCell ref="B25:D25"/>
    <mergeCell ref="B26:D26"/>
    <mergeCell ref="B27:D27"/>
    <mergeCell ref="B28:D28"/>
    <mergeCell ref="F4:G4"/>
    <mergeCell ref="B29:D29"/>
    <mergeCell ref="B30:D30"/>
    <mergeCell ref="B9:D9"/>
    <mergeCell ref="B10:D10"/>
    <mergeCell ref="B11:D11"/>
  </mergeCells>
  <phoneticPr fontId="0" type="noConversion"/>
  <pageMargins left="0.6" right="0.5" top="0.75" bottom="0.55000000000000004" header="0.5" footer="0.5"/>
  <pageSetup scale="7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>
    <pageSetUpPr fitToPage="1"/>
  </sheetPr>
  <dimension ref="A1:O100"/>
  <sheetViews>
    <sheetView showGridLines="0" topLeftCell="C22" zoomScaleNormal="100" zoomScaleSheetLayoutView="100" workbookViewId="0">
      <selection activeCell="J37" sqref="J37"/>
    </sheetView>
  </sheetViews>
  <sheetFormatPr defaultColWidth="13.85546875" defaultRowHeight="15" x14ac:dyDescent="0.2"/>
  <cols>
    <col min="1" max="1" width="6.7109375" style="1" customWidth="1"/>
    <col min="2" max="2" width="26.28515625" style="1" customWidth="1"/>
    <col min="3" max="3" width="11.7109375" style="1" customWidth="1"/>
    <col min="4" max="4" width="13.7109375" style="1" bestFit="1" customWidth="1"/>
    <col min="5" max="5" width="15.85546875" style="1" customWidth="1"/>
    <col min="6" max="6" width="16.42578125" style="1" customWidth="1"/>
    <col min="7" max="7" width="25.7109375" style="1" customWidth="1"/>
    <col min="8" max="9" width="34.7109375" style="1" customWidth="1"/>
    <col min="10" max="10" width="35.28515625" style="1" bestFit="1" customWidth="1"/>
    <col min="11" max="16384" width="13.85546875" style="1"/>
  </cols>
  <sheetData>
    <row r="1" spans="1:13" ht="18" x14ac:dyDescent="0.25">
      <c r="A1" s="477" t="s">
        <v>33</v>
      </c>
      <c r="B1" s="477"/>
      <c r="C1" s="477"/>
      <c r="D1" s="477"/>
      <c r="E1" s="477"/>
      <c r="F1" s="477"/>
      <c r="G1" s="477"/>
      <c r="H1" s="477"/>
      <c r="I1" s="477"/>
    </row>
    <row r="2" spans="1:13" ht="18" x14ac:dyDescent="0.25">
      <c r="A2" s="478" t="s">
        <v>190</v>
      </c>
      <c r="B2" s="478"/>
      <c r="C2" s="478"/>
      <c r="D2" s="478"/>
      <c r="E2" s="478"/>
      <c r="F2" s="478"/>
      <c r="G2" s="478"/>
      <c r="H2" s="478"/>
      <c r="I2" s="478"/>
    </row>
    <row r="3" spans="1:13" ht="9.9499999999999993" customHeight="1" x14ac:dyDescent="0.2">
      <c r="A3" s="2"/>
      <c r="B3" s="2"/>
      <c r="C3" s="2"/>
      <c r="D3" s="2"/>
      <c r="E3" s="2"/>
      <c r="F3" s="2"/>
      <c r="G3" s="2"/>
      <c r="H3" s="2"/>
      <c r="I3" s="2"/>
    </row>
    <row r="4" spans="1:13" ht="15" customHeight="1" x14ac:dyDescent="0.2">
      <c r="A4" s="57" t="s">
        <v>16</v>
      </c>
      <c r="B4" s="369"/>
      <c r="C4" s="57"/>
      <c r="D4" s="55" t="s">
        <v>81</v>
      </c>
      <c r="E4" s="315" t="str">
        <f>'FR-1 Approp Summary'!C4</f>
        <v>DELTA STATE UNIVERSITY</v>
      </c>
      <c r="F4" s="56"/>
      <c r="G4" s="56"/>
      <c r="H4" s="56"/>
      <c r="I4" s="55" t="s">
        <v>78</v>
      </c>
      <c r="J4" s="370"/>
      <c r="M4" s="3"/>
    </row>
    <row r="5" spans="1:13" ht="15" customHeight="1" thickBot="1" x14ac:dyDescent="0.25">
      <c r="A5" s="57"/>
      <c r="B5" s="58" t="s">
        <v>15</v>
      </c>
      <c r="C5" s="57"/>
      <c r="D5" s="57"/>
      <c r="E5" s="57"/>
      <c r="F5" s="57"/>
      <c r="G5" s="57"/>
      <c r="H5" s="57"/>
      <c r="I5" s="57"/>
      <c r="J5" s="3"/>
      <c r="K5" s="3"/>
      <c r="L5" s="3"/>
      <c r="M5" s="3"/>
    </row>
    <row r="6" spans="1:13" ht="15" customHeight="1" x14ac:dyDescent="0.2">
      <c r="A6" s="59"/>
      <c r="B6" s="190"/>
      <c r="C6" s="191"/>
      <c r="D6" s="192"/>
      <c r="E6" s="192"/>
      <c r="F6" s="191"/>
      <c r="G6" s="224" t="s">
        <v>39</v>
      </c>
      <c r="H6" s="203" t="s">
        <v>77</v>
      </c>
      <c r="I6" s="193" t="s">
        <v>6</v>
      </c>
      <c r="J6" s="3"/>
      <c r="K6" s="3"/>
      <c r="L6" s="3"/>
      <c r="M6" s="3"/>
    </row>
    <row r="7" spans="1:13" ht="15" customHeight="1" x14ac:dyDescent="0.2">
      <c r="A7" s="60"/>
      <c r="B7" s="194"/>
      <c r="C7" s="57"/>
      <c r="D7" s="61"/>
      <c r="E7" s="166" t="s">
        <v>5</v>
      </c>
      <c r="F7" s="296" t="s">
        <v>17</v>
      </c>
      <c r="G7" s="225" t="s">
        <v>78</v>
      </c>
      <c r="H7" s="302" t="s">
        <v>18</v>
      </c>
      <c r="I7" s="195" t="s">
        <v>19</v>
      </c>
      <c r="J7" s="3"/>
      <c r="K7" s="3"/>
      <c r="L7" s="3"/>
      <c r="M7" s="3"/>
    </row>
    <row r="8" spans="1:13" ht="15" customHeight="1" x14ac:dyDescent="0.2">
      <c r="A8" s="62"/>
      <c r="B8" s="196" t="s">
        <v>20</v>
      </c>
      <c r="C8" s="63"/>
      <c r="D8" s="64"/>
      <c r="E8" s="150" t="s">
        <v>183</v>
      </c>
      <c r="F8" s="222" t="s">
        <v>185</v>
      </c>
      <c r="G8" s="226" t="s">
        <v>185</v>
      </c>
      <c r="H8" s="150" t="s">
        <v>184</v>
      </c>
      <c r="I8" s="197" t="s">
        <v>184</v>
      </c>
      <c r="J8" s="3"/>
      <c r="K8" s="3"/>
      <c r="L8" s="3"/>
      <c r="M8" s="3"/>
    </row>
    <row r="9" spans="1:13" ht="15" customHeight="1" x14ac:dyDescent="0.2">
      <c r="A9" s="65">
        <v>1</v>
      </c>
      <c r="B9" s="491" t="s">
        <v>21</v>
      </c>
      <c r="C9" s="492"/>
      <c r="D9" s="493"/>
      <c r="E9" s="66">
        <v>14617092</v>
      </c>
      <c r="F9" s="297">
        <v>25068384</v>
      </c>
      <c r="G9" s="303">
        <v>30000000</v>
      </c>
      <c r="H9" s="66">
        <v>25820436</v>
      </c>
      <c r="I9" s="198"/>
      <c r="J9" s="3"/>
      <c r="K9" s="3"/>
      <c r="L9" s="3"/>
      <c r="M9" s="3"/>
    </row>
    <row r="10" spans="1:13" ht="15" customHeight="1" x14ac:dyDescent="0.2">
      <c r="A10" s="65">
        <v>2</v>
      </c>
      <c r="B10" s="491" t="s">
        <v>22</v>
      </c>
      <c r="C10" s="492"/>
      <c r="D10" s="493"/>
      <c r="E10" s="66">
        <v>3004603</v>
      </c>
      <c r="F10" s="297">
        <v>13172775</v>
      </c>
      <c r="G10" s="303">
        <v>15000000</v>
      </c>
      <c r="H10" s="66">
        <v>13567958</v>
      </c>
      <c r="I10" s="198"/>
      <c r="J10" s="3"/>
      <c r="K10" s="3"/>
      <c r="L10" s="3"/>
      <c r="M10" s="3"/>
    </row>
    <row r="11" spans="1:13" ht="15" customHeight="1" x14ac:dyDescent="0.2">
      <c r="A11" s="65">
        <v>3</v>
      </c>
      <c r="B11" s="491" t="s">
        <v>23</v>
      </c>
      <c r="C11" s="492"/>
      <c r="D11" s="493"/>
      <c r="E11" s="66"/>
      <c r="F11" s="297">
        <v>200000</v>
      </c>
      <c r="G11" s="303">
        <v>500000</v>
      </c>
      <c r="H11" s="66">
        <v>200000</v>
      </c>
      <c r="I11" s="198"/>
      <c r="J11" s="3"/>
      <c r="K11" s="3"/>
      <c r="L11" s="3"/>
      <c r="M11" s="3"/>
    </row>
    <row r="12" spans="1:13" ht="15" customHeight="1" x14ac:dyDescent="0.2">
      <c r="A12" s="65">
        <v>4</v>
      </c>
      <c r="B12" s="491" t="s">
        <v>24</v>
      </c>
      <c r="C12" s="492"/>
      <c r="D12" s="493"/>
      <c r="E12" s="66">
        <v>1765817</v>
      </c>
      <c r="F12" s="297">
        <v>14032623</v>
      </c>
      <c r="G12" s="303">
        <v>20000000</v>
      </c>
      <c r="H12" s="66">
        <v>14453602</v>
      </c>
      <c r="I12" s="198"/>
      <c r="J12" s="3"/>
      <c r="K12" s="3"/>
      <c r="L12" s="3"/>
      <c r="M12" s="3"/>
    </row>
    <row r="13" spans="1:13" ht="15" customHeight="1" x14ac:dyDescent="0.2">
      <c r="A13" s="65">
        <v>5</v>
      </c>
      <c r="B13" s="491" t="s">
        <v>25</v>
      </c>
      <c r="C13" s="492"/>
      <c r="D13" s="493"/>
      <c r="E13" s="66">
        <v>14051718</v>
      </c>
      <c r="F13" s="297">
        <v>26318908</v>
      </c>
      <c r="G13" s="303">
        <v>30000000</v>
      </c>
      <c r="H13" s="66">
        <v>27108475</v>
      </c>
      <c r="I13" s="198"/>
      <c r="J13" s="3"/>
      <c r="K13" s="3"/>
      <c r="L13" s="3"/>
      <c r="M13" s="3"/>
    </row>
    <row r="14" spans="1:13" ht="15" customHeight="1" x14ac:dyDescent="0.2">
      <c r="A14" s="65">
        <v>6</v>
      </c>
      <c r="B14" s="491" t="s">
        <v>26</v>
      </c>
      <c r="C14" s="492"/>
      <c r="D14" s="493"/>
      <c r="E14" s="66">
        <v>2961014</v>
      </c>
      <c r="F14" s="297">
        <v>4029129</v>
      </c>
      <c r="G14" s="303">
        <v>5000000</v>
      </c>
      <c r="H14" s="66">
        <v>4150003</v>
      </c>
      <c r="I14" s="198"/>
      <c r="J14" s="3"/>
      <c r="K14" s="3"/>
      <c r="L14" s="3"/>
      <c r="M14" s="3"/>
    </row>
    <row r="15" spans="1:13" ht="15" customHeight="1" x14ac:dyDescent="0.2">
      <c r="A15" s="65">
        <v>7</v>
      </c>
      <c r="B15" s="491" t="s">
        <v>84</v>
      </c>
      <c r="C15" s="492"/>
      <c r="D15" s="493"/>
      <c r="E15" s="66">
        <v>7316859</v>
      </c>
      <c r="F15" s="297">
        <v>6098000</v>
      </c>
      <c r="G15" s="303">
        <v>6500000</v>
      </c>
      <c r="H15" s="66">
        <v>6280940</v>
      </c>
      <c r="I15" s="198"/>
      <c r="J15" s="3"/>
      <c r="K15" s="3"/>
      <c r="L15" s="3"/>
      <c r="M15" s="3"/>
    </row>
    <row r="16" spans="1:13" ht="15" customHeight="1" x14ac:dyDescent="0.2">
      <c r="A16" s="65">
        <v>8</v>
      </c>
      <c r="B16" s="491" t="s">
        <v>27</v>
      </c>
      <c r="C16" s="492"/>
      <c r="D16" s="493"/>
      <c r="E16" s="66">
        <v>12050176</v>
      </c>
      <c r="F16" s="297">
        <v>14155000</v>
      </c>
      <c r="G16" s="303">
        <v>19000000</v>
      </c>
      <c r="H16" s="66">
        <v>14579650</v>
      </c>
      <c r="I16" s="198"/>
      <c r="J16" s="3"/>
      <c r="K16" s="3"/>
      <c r="L16" s="3"/>
      <c r="M16" s="3"/>
    </row>
    <row r="17" spans="1:13" ht="15" customHeight="1" x14ac:dyDescent="0.2">
      <c r="A17" s="65">
        <v>9</v>
      </c>
      <c r="B17" s="491" t="s">
        <v>34</v>
      </c>
      <c r="C17" s="492"/>
      <c r="D17" s="493"/>
      <c r="E17" s="66"/>
      <c r="F17" s="297">
        <v>80000000</v>
      </c>
      <c r="G17" s="303">
        <v>150000000</v>
      </c>
      <c r="H17" s="66">
        <v>130000000</v>
      </c>
      <c r="I17" s="198"/>
      <c r="J17" s="3"/>
      <c r="K17" s="3"/>
      <c r="L17" s="3"/>
      <c r="M17" s="3"/>
    </row>
    <row r="18" spans="1:13" ht="15" customHeight="1" x14ac:dyDescent="0.2">
      <c r="A18" s="65">
        <v>10</v>
      </c>
      <c r="B18" s="491" t="s">
        <v>35</v>
      </c>
      <c r="C18" s="492"/>
      <c r="D18" s="493"/>
      <c r="E18" s="66">
        <v>6020080</v>
      </c>
      <c r="F18" s="297">
        <v>8000000</v>
      </c>
      <c r="G18" s="303">
        <v>10000000</v>
      </c>
      <c r="H18" s="66">
        <v>8240000</v>
      </c>
      <c r="I18" s="198"/>
      <c r="J18" s="3"/>
      <c r="K18" s="3"/>
      <c r="L18" s="3"/>
      <c r="M18" s="3"/>
    </row>
    <row r="19" spans="1:13" ht="15" customHeight="1" x14ac:dyDescent="0.2">
      <c r="A19" s="65">
        <v>11</v>
      </c>
      <c r="B19" s="491" t="s">
        <v>36</v>
      </c>
      <c r="C19" s="492"/>
      <c r="D19" s="493"/>
      <c r="E19" s="211"/>
      <c r="F19" s="298">
        <v>4000000</v>
      </c>
      <c r="G19" s="304">
        <v>5000000</v>
      </c>
      <c r="H19" s="211">
        <v>4120000</v>
      </c>
      <c r="I19" s="199"/>
      <c r="J19" s="3"/>
      <c r="K19" s="3"/>
      <c r="L19" s="3"/>
      <c r="M19" s="3"/>
    </row>
    <row r="20" spans="1:13" ht="15" customHeight="1" x14ac:dyDescent="0.2">
      <c r="A20" s="65">
        <v>12</v>
      </c>
      <c r="B20" s="491"/>
      <c r="C20" s="492"/>
      <c r="D20" s="493"/>
      <c r="E20" s="67"/>
      <c r="F20" s="299"/>
      <c r="G20" s="305"/>
      <c r="H20" s="67"/>
      <c r="I20" s="200"/>
      <c r="J20" s="3"/>
      <c r="K20" s="3"/>
      <c r="L20" s="3"/>
      <c r="M20" s="3"/>
    </row>
    <row r="21" spans="1:13" ht="15" customHeight="1" x14ac:dyDescent="0.2">
      <c r="A21" s="65">
        <v>13</v>
      </c>
      <c r="B21" s="491"/>
      <c r="C21" s="492"/>
      <c r="D21" s="493"/>
      <c r="E21" s="66"/>
      <c r="F21" s="297"/>
      <c r="G21" s="303"/>
      <c r="H21" s="66"/>
      <c r="I21" s="198"/>
      <c r="J21" s="3"/>
      <c r="K21" s="3"/>
      <c r="L21" s="3"/>
      <c r="M21" s="3"/>
    </row>
    <row r="22" spans="1:13" ht="15" customHeight="1" x14ac:dyDescent="0.2">
      <c r="A22" s="65">
        <v>14</v>
      </c>
      <c r="B22" s="491"/>
      <c r="C22" s="492"/>
      <c r="D22" s="493"/>
      <c r="E22" s="66"/>
      <c r="F22" s="297"/>
      <c r="G22" s="303"/>
      <c r="H22" s="66"/>
      <c r="I22" s="198"/>
      <c r="J22" s="3"/>
      <c r="K22" s="3"/>
      <c r="L22" s="3"/>
      <c r="M22" s="3"/>
    </row>
    <row r="23" spans="1:13" ht="15" customHeight="1" thickBot="1" x14ac:dyDescent="0.25">
      <c r="A23" s="291">
        <v>15</v>
      </c>
      <c r="B23" s="494"/>
      <c r="C23" s="495"/>
      <c r="D23" s="496"/>
      <c r="E23" s="211"/>
      <c r="F23" s="298"/>
      <c r="G23" s="304"/>
      <c r="H23" s="211"/>
      <c r="I23" s="199"/>
      <c r="J23" s="3"/>
      <c r="K23" s="3"/>
      <c r="L23" s="3"/>
      <c r="M23" s="3"/>
    </row>
    <row r="24" spans="1:13" ht="15" customHeight="1" thickBot="1" x14ac:dyDescent="0.25">
      <c r="A24" s="292">
        <v>16</v>
      </c>
      <c r="B24" s="506" t="s">
        <v>29</v>
      </c>
      <c r="C24" s="507"/>
      <c r="D24" s="508"/>
      <c r="E24" s="293">
        <f>SUM(E9:E23)</f>
        <v>61787359</v>
      </c>
      <c r="F24" s="300">
        <f>SUM(F9:F23)</f>
        <v>195074819</v>
      </c>
      <c r="G24" s="306">
        <f>SUM(G9:G23)</f>
        <v>291000000</v>
      </c>
      <c r="H24" s="293">
        <f>SUM(H9:H23)</f>
        <v>248521064</v>
      </c>
      <c r="I24" s="294">
        <f>SUM(I9:I23)</f>
        <v>0</v>
      </c>
      <c r="J24" s="3"/>
      <c r="K24" s="3"/>
      <c r="L24" s="3"/>
      <c r="M24" s="3"/>
    </row>
    <row r="25" spans="1:13" ht="15" customHeight="1" x14ac:dyDescent="0.2">
      <c r="A25" s="65">
        <v>17</v>
      </c>
      <c r="B25" s="509" t="s">
        <v>118</v>
      </c>
      <c r="C25" s="510"/>
      <c r="D25" s="511"/>
      <c r="E25" s="66"/>
      <c r="F25" s="297"/>
      <c r="G25" s="504"/>
      <c r="H25" s="371"/>
      <c r="I25" s="198"/>
      <c r="J25" s="3"/>
      <c r="K25" s="3"/>
      <c r="L25" s="3"/>
      <c r="M25" s="3"/>
    </row>
    <row r="26" spans="1:13" ht="15" customHeight="1" x14ac:dyDescent="0.2">
      <c r="A26" s="65">
        <v>18</v>
      </c>
      <c r="B26" s="512" t="s">
        <v>137</v>
      </c>
      <c r="C26" s="513"/>
      <c r="D26" s="514"/>
      <c r="E26" s="66">
        <v>52305119</v>
      </c>
      <c r="F26" s="297">
        <v>59400027</v>
      </c>
      <c r="G26" s="449"/>
      <c r="H26" s="371">
        <v>60427013</v>
      </c>
      <c r="I26" s="198"/>
      <c r="J26" s="3"/>
      <c r="K26" s="3"/>
      <c r="L26" s="3"/>
      <c r="M26" s="3"/>
    </row>
    <row r="27" spans="1:13" ht="15" customHeight="1" x14ac:dyDescent="0.2">
      <c r="A27" s="65">
        <v>19</v>
      </c>
      <c r="B27" s="512" t="s">
        <v>138</v>
      </c>
      <c r="C27" s="513"/>
      <c r="D27" s="514"/>
      <c r="E27" s="66">
        <v>100000</v>
      </c>
      <c r="F27" s="297">
        <v>124356</v>
      </c>
      <c r="G27" s="449"/>
      <c r="H27" s="371">
        <v>50557377</v>
      </c>
      <c r="I27" s="198"/>
      <c r="J27" s="3"/>
      <c r="K27" s="3"/>
      <c r="L27" s="3"/>
      <c r="M27" s="3"/>
    </row>
    <row r="28" spans="1:13" s="153" customFormat="1" ht="27.75" customHeight="1" x14ac:dyDescent="0.2">
      <c r="A28" s="155">
        <v>20</v>
      </c>
      <c r="B28" s="491" t="s">
        <v>139</v>
      </c>
      <c r="C28" s="492"/>
      <c r="D28" s="493"/>
      <c r="E28" s="66">
        <v>1276872</v>
      </c>
      <c r="F28" s="297">
        <v>29342546</v>
      </c>
      <c r="G28" s="449"/>
      <c r="H28" s="371">
        <v>29405123</v>
      </c>
      <c r="I28" s="198"/>
      <c r="J28" s="152"/>
      <c r="K28" s="152"/>
      <c r="L28" s="152"/>
      <c r="M28" s="152"/>
    </row>
    <row r="29" spans="1:13" s="153" customFormat="1" x14ac:dyDescent="0.2">
      <c r="A29" s="156">
        <v>21</v>
      </c>
      <c r="B29" s="512" t="s">
        <v>140</v>
      </c>
      <c r="C29" s="513"/>
      <c r="D29" s="514"/>
      <c r="E29" s="66">
        <v>383085</v>
      </c>
      <c r="F29" s="297">
        <v>385401</v>
      </c>
      <c r="G29" s="449"/>
      <c r="H29" s="371">
        <v>385401</v>
      </c>
      <c r="I29" s="198"/>
      <c r="J29" s="152"/>
      <c r="K29" s="152"/>
      <c r="L29" s="152"/>
      <c r="M29" s="152"/>
    </row>
    <row r="30" spans="1:13" ht="15" customHeight="1" x14ac:dyDescent="0.2">
      <c r="A30" s="65">
        <v>22</v>
      </c>
      <c r="B30" s="512" t="s">
        <v>37</v>
      </c>
      <c r="C30" s="513"/>
      <c r="D30" s="514"/>
      <c r="E30" s="66">
        <v>1290000</v>
      </c>
      <c r="F30" s="297">
        <v>17245011</v>
      </c>
      <c r="G30" s="449"/>
      <c r="H30" s="371">
        <v>12378640</v>
      </c>
      <c r="I30" s="198"/>
      <c r="J30" s="3"/>
      <c r="K30" s="3"/>
      <c r="L30" s="3"/>
      <c r="M30" s="3"/>
    </row>
    <row r="31" spans="1:13" ht="15" customHeight="1" thickBot="1" x14ac:dyDescent="0.25">
      <c r="A31" s="68">
        <v>23</v>
      </c>
      <c r="B31" s="497" t="s">
        <v>38</v>
      </c>
      <c r="C31" s="498"/>
      <c r="D31" s="499"/>
      <c r="E31" s="211">
        <v>6432283</v>
      </c>
      <c r="F31" s="298">
        <v>88577478</v>
      </c>
      <c r="G31" s="449"/>
      <c r="H31" s="372">
        <v>95367510</v>
      </c>
      <c r="I31" s="199"/>
      <c r="J31" s="3"/>
      <c r="K31" s="3"/>
      <c r="L31" s="3"/>
      <c r="M31" s="3"/>
    </row>
    <row r="32" spans="1:13" ht="15" customHeight="1" thickBot="1" x14ac:dyDescent="0.25">
      <c r="A32" s="68">
        <v>24</v>
      </c>
      <c r="B32" s="500" t="s">
        <v>32</v>
      </c>
      <c r="C32" s="501"/>
      <c r="D32" s="502"/>
      <c r="E32" s="343">
        <f>SUM(E25:E31)</f>
        <v>61787359</v>
      </c>
      <c r="F32" s="344">
        <f>SUM(F25:F31)</f>
        <v>195074819</v>
      </c>
      <c r="G32" s="505"/>
      <c r="H32" s="345">
        <f>SUM(H25:H31)</f>
        <v>248521064</v>
      </c>
      <c r="I32" s="344">
        <f>SUM(I25:I31)</f>
        <v>0</v>
      </c>
      <c r="J32" s="3"/>
      <c r="K32" s="3"/>
      <c r="L32" s="3"/>
      <c r="M32" s="3"/>
    </row>
    <row r="33" spans="1:15" s="16" customFormat="1" ht="17.100000000000001" customHeight="1" thickBot="1" x14ac:dyDescent="0.25">
      <c r="A33" s="42">
        <v>25</v>
      </c>
      <c r="B33" s="503" t="s">
        <v>106</v>
      </c>
      <c r="C33" s="468"/>
      <c r="D33" s="469"/>
      <c r="E33" s="264">
        <f>E24-E32</f>
        <v>0</v>
      </c>
      <c r="F33" s="301">
        <f>F24-F32</f>
        <v>0</v>
      </c>
      <c r="G33" s="450"/>
      <c r="H33" s="264">
        <f>H24-H32</f>
        <v>0</v>
      </c>
      <c r="I33" s="295">
        <f>I24-I32</f>
        <v>0</v>
      </c>
      <c r="J33" s="18"/>
      <c r="K33" s="18"/>
      <c r="L33" s="18"/>
      <c r="M33" s="18"/>
    </row>
    <row r="34" spans="1:15" ht="15" customHeight="1" x14ac:dyDescent="0.2">
      <c r="A34" s="57"/>
      <c r="B34" s="57"/>
      <c r="C34" s="57"/>
      <c r="D34" s="57"/>
      <c r="E34" s="57"/>
      <c r="F34" s="57"/>
      <c r="G34" s="57"/>
      <c r="H34" s="57"/>
      <c r="I34" s="290" t="s">
        <v>167</v>
      </c>
      <c r="J34" s="3"/>
      <c r="K34" s="3"/>
      <c r="L34" s="3"/>
      <c r="M34" s="3"/>
    </row>
    <row r="35" spans="1:15" ht="15" customHeight="1" thickBot="1" x14ac:dyDescent="0.3">
      <c r="A35" s="69" t="s">
        <v>85</v>
      </c>
      <c r="B35" s="57"/>
      <c r="C35" s="57"/>
      <c r="D35" s="57"/>
      <c r="E35" s="57"/>
      <c r="F35" s="57"/>
      <c r="G35" s="57"/>
      <c r="H35" s="57"/>
      <c r="I35" s="57"/>
      <c r="J35" s="3"/>
      <c r="K35" s="3"/>
      <c r="L35" s="3"/>
      <c r="M35" s="3"/>
    </row>
    <row r="36" spans="1:15" ht="15" customHeight="1" x14ac:dyDescent="0.2">
      <c r="A36" s="485"/>
      <c r="B36" s="486"/>
      <c r="C36" s="486"/>
      <c r="D36" s="487"/>
      <c r="E36" s="201" t="s">
        <v>5</v>
      </c>
      <c r="F36" s="202" t="s">
        <v>17</v>
      </c>
      <c r="G36" s="203" t="s">
        <v>39</v>
      </c>
      <c r="H36" s="204" t="s">
        <v>80</v>
      </c>
      <c r="I36" s="205" t="s">
        <v>149</v>
      </c>
      <c r="J36" s="206" t="s">
        <v>19</v>
      </c>
      <c r="K36" s="3"/>
      <c r="L36" s="3"/>
      <c r="M36" s="3"/>
      <c r="N36" s="3"/>
    </row>
    <row r="37" spans="1:15" ht="15" customHeight="1" x14ac:dyDescent="0.2">
      <c r="A37" s="488"/>
      <c r="B37" s="489"/>
      <c r="C37" s="489"/>
      <c r="D37" s="490"/>
      <c r="E37" s="150" t="s">
        <v>183</v>
      </c>
      <c r="F37" s="150" t="s">
        <v>185</v>
      </c>
      <c r="G37" s="150" t="s">
        <v>185</v>
      </c>
      <c r="H37" s="150" t="s">
        <v>184</v>
      </c>
      <c r="I37" s="150" t="s">
        <v>184</v>
      </c>
      <c r="J37" s="197" t="s">
        <v>184</v>
      </c>
      <c r="K37" s="4" t="s">
        <v>6</v>
      </c>
      <c r="L37" s="5"/>
      <c r="M37" s="5"/>
      <c r="N37" s="5"/>
      <c r="O37" s="2"/>
    </row>
    <row r="38" spans="1:15" ht="15" customHeight="1" x14ac:dyDescent="0.2">
      <c r="A38" s="482" t="s">
        <v>89</v>
      </c>
      <c r="B38" s="483"/>
      <c r="C38" s="483"/>
      <c r="D38" s="484"/>
      <c r="E38" s="212">
        <v>1638</v>
      </c>
      <c r="F38" s="212">
        <v>1654</v>
      </c>
      <c r="G38" s="213">
        <v>2283</v>
      </c>
      <c r="H38" s="212">
        <v>2285</v>
      </c>
      <c r="I38" s="189"/>
      <c r="J38" s="207"/>
      <c r="K38" s="4"/>
      <c r="L38" s="5"/>
      <c r="M38" s="5"/>
      <c r="N38" s="5"/>
      <c r="O38" s="2"/>
    </row>
    <row r="39" spans="1:15" ht="15" customHeight="1" x14ac:dyDescent="0.2">
      <c r="A39" s="482" t="s">
        <v>88</v>
      </c>
      <c r="B39" s="483"/>
      <c r="C39" s="483"/>
      <c r="D39" s="484"/>
      <c r="E39" s="212">
        <v>0</v>
      </c>
      <c r="F39" s="212">
        <v>0</v>
      </c>
      <c r="G39" s="213">
        <v>0</v>
      </c>
      <c r="H39" s="212">
        <v>0</v>
      </c>
      <c r="I39" s="189"/>
      <c r="J39" s="207"/>
      <c r="K39" s="4"/>
      <c r="L39" s="5"/>
      <c r="M39" s="5"/>
      <c r="N39" s="5"/>
      <c r="O39" s="2"/>
    </row>
    <row r="40" spans="1:15" ht="15" customHeight="1" thickBot="1" x14ac:dyDescent="0.25">
      <c r="A40" s="479" t="s">
        <v>169</v>
      </c>
      <c r="B40" s="480"/>
      <c r="C40" s="480"/>
      <c r="D40" s="481"/>
      <c r="E40" s="214">
        <v>590</v>
      </c>
      <c r="F40" s="214">
        <v>590</v>
      </c>
      <c r="G40" s="215">
        <v>1800</v>
      </c>
      <c r="H40" s="214">
        <v>590</v>
      </c>
      <c r="I40" s="208"/>
      <c r="J40" s="209"/>
      <c r="K40" s="3"/>
      <c r="L40" s="3"/>
      <c r="M40" s="3"/>
      <c r="N40" s="3"/>
    </row>
    <row r="41" spans="1:15" ht="15" customHeight="1" x14ac:dyDescent="0.2">
      <c r="A41" s="18" t="s">
        <v>179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5" x14ac:dyDescent="0.2">
      <c r="A42" s="26" t="s">
        <v>170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5" x14ac:dyDescent="0.2">
      <c r="A43" s="389"/>
      <c r="B43" s="389"/>
      <c r="C43" s="389"/>
      <c r="D43" s="389"/>
      <c r="E43" s="389"/>
      <c r="F43" s="389"/>
      <c r="G43" s="389"/>
      <c r="H43" s="3"/>
      <c r="I43" s="3"/>
      <c r="J43" s="3"/>
      <c r="K43" s="3"/>
      <c r="L43" s="3"/>
      <c r="M43" s="3"/>
    </row>
    <row r="44" spans="1:15" x14ac:dyDescent="0.2">
      <c r="A44" s="390"/>
      <c r="B44" s="390"/>
      <c r="C44" s="390"/>
      <c r="D44" s="390"/>
      <c r="E44" s="390"/>
      <c r="F44" s="390"/>
      <c r="G44" s="390"/>
      <c r="H44" s="373"/>
      <c r="I44" s="373"/>
      <c r="J44" s="373"/>
      <c r="K44" s="3"/>
      <c r="L44" s="3"/>
      <c r="M44" s="3"/>
    </row>
    <row r="45" spans="1:15" x14ac:dyDescent="0.2">
      <c r="A45" s="390"/>
      <c r="B45" s="390"/>
      <c r="C45" s="390"/>
      <c r="D45" s="390"/>
      <c r="E45" s="390"/>
      <c r="F45" s="390"/>
      <c r="G45" s="390"/>
      <c r="H45" s="373"/>
      <c r="I45" s="373"/>
      <c r="J45" s="373"/>
      <c r="K45" s="3"/>
      <c r="L45" s="3"/>
      <c r="M45" s="3"/>
    </row>
    <row r="46" spans="1:15" x14ac:dyDescent="0.2">
      <c r="A46" s="390"/>
      <c r="B46" s="390"/>
      <c r="C46" s="390"/>
      <c r="D46" s="390"/>
      <c r="E46" s="390"/>
      <c r="F46" s="390"/>
      <c r="G46" s="390"/>
      <c r="H46" s="373"/>
      <c r="I46" s="373"/>
      <c r="J46" s="373"/>
      <c r="K46" s="3"/>
      <c r="L46" s="3"/>
      <c r="M46" s="3"/>
    </row>
    <row r="47" spans="1:15" x14ac:dyDescent="0.2">
      <c r="A47" s="390"/>
      <c r="B47" s="390"/>
      <c r="C47" s="390"/>
      <c r="D47" s="390"/>
      <c r="E47" s="390"/>
      <c r="F47" s="390"/>
      <c r="G47" s="390"/>
      <c r="H47" s="373"/>
      <c r="I47" s="373"/>
      <c r="J47" s="373"/>
      <c r="K47" s="3"/>
      <c r="L47" s="3"/>
      <c r="M47" s="3"/>
    </row>
    <row r="48" spans="1:15" x14ac:dyDescent="0.2">
      <c r="A48" s="390"/>
      <c r="B48" s="390"/>
      <c r="C48" s="390"/>
      <c r="D48" s="390"/>
      <c r="E48" s="390"/>
      <c r="F48" s="390"/>
      <c r="G48" s="390"/>
      <c r="H48" s="373"/>
      <c r="I48" s="373"/>
      <c r="J48" s="373"/>
      <c r="K48" s="3"/>
      <c r="L48" s="3"/>
      <c r="M48" s="3"/>
    </row>
    <row r="49" spans="1:13" x14ac:dyDescent="0.2">
      <c r="A49" s="390"/>
      <c r="B49" s="390"/>
      <c r="C49" s="390"/>
      <c r="D49" s="390"/>
      <c r="E49" s="390"/>
      <c r="F49" s="390"/>
      <c r="G49" s="390"/>
      <c r="H49" s="373"/>
      <c r="I49" s="373"/>
      <c r="J49" s="373"/>
      <c r="K49" s="3"/>
      <c r="L49" s="3"/>
      <c r="M49" s="3"/>
    </row>
    <row r="50" spans="1:13" x14ac:dyDescent="0.2">
      <c r="A50" s="390"/>
      <c r="B50" s="390"/>
      <c r="C50" s="390"/>
      <c r="D50" s="390"/>
      <c r="E50" s="390"/>
      <c r="F50" s="390"/>
      <c r="G50" s="390"/>
      <c r="H50" s="373"/>
      <c r="I50" s="373"/>
      <c r="J50" s="373"/>
      <c r="K50" s="3"/>
      <c r="L50" s="3"/>
      <c r="M50" s="3"/>
    </row>
    <row r="51" spans="1:13" x14ac:dyDescent="0.2">
      <c r="A51" s="373"/>
      <c r="B51" s="373"/>
      <c r="C51" s="373"/>
      <c r="D51" s="373"/>
      <c r="E51" s="373"/>
      <c r="F51" s="373"/>
      <c r="G51" s="373"/>
      <c r="H51" s="373"/>
      <c r="I51" s="373"/>
      <c r="J51" s="373"/>
      <c r="K51" s="3"/>
      <c r="L51" s="3"/>
      <c r="M51" s="3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3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3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13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3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 spans="1:13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 spans="1:13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1:13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1:13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spans="1:13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 spans="1:13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 spans="1:13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 spans="1:13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 spans="1:13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 spans="1:13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 spans="1:13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1:13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 spans="1:13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 spans="1:13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spans="1:13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 spans="1:13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 spans="1:13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</row>
    <row r="77" spans="1:13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</row>
    <row r="78" spans="1:13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</row>
    <row r="79" spans="1:13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 spans="1:13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</row>
    <row r="81" spans="1:13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</row>
    <row r="82" spans="1:13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</row>
    <row r="83" spans="1:13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</row>
    <row r="84" spans="1:13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</row>
    <row r="85" spans="1:13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</row>
    <row r="86" spans="1:13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</row>
    <row r="87" spans="1:13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</row>
    <row r="88" spans="1:13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</row>
    <row r="89" spans="1:13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</row>
    <row r="90" spans="1:13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</row>
    <row r="91" spans="1:13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</row>
    <row r="92" spans="1:13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</row>
    <row r="93" spans="1:13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</row>
    <row r="94" spans="1:13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</row>
    <row r="95" spans="1:13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</row>
    <row r="96" spans="1:13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</row>
    <row r="97" spans="1:13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</row>
    <row r="98" spans="1:13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</row>
    <row r="99" spans="1:13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</row>
    <row r="100" spans="1:13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</row>
  </sheetData>
  <sheetProtection algorithmName="SHA-512" hashValue="BUIUYBT4n2oPSyNRt0YtGz1TdGBZJ+GE4FC7LlP6gHg2hc67DLy4gx7q5Wk3iLN4NzXLiUsW912ergoWPcDRDQ==" saltValue="dNDZ/03rc37NmHYq0G3YMg==" spinCount="100000" sheet="1" objects="1" scenarios="1"/>
  <mergeCells count="32">
    <mergeCell ref="B22:D22"/>
    <mergeCell ref="B31:D31"/>
    <mergeCell ref="B32:D32"/>
    <mergeCell ref="B33:D33"/>
    <mergeCell ref="G25:G33"/>
    <mergeCell ref="B24:D24"/>
    <mergeCell ref="B25:D25"/>
    <mergeCell ref="B26:D26"/>
    <mergeCell ref="B27:D27"/>
    <mergeCell ref="B29:D29"/>
    <mergeCell ref="B30:D30"/>
    <mergeCell ref="B17:D17"/>
    <mergeCell ref="B18:D18"/>
    <mergeCell ref="B19:D19"/>
    <mergeCell ref="B20:D20"/>
    <mergeCell ref="B21:D21"/>
    <mergeCell ref="A1:I1"/>
    <mergeCell ref="A2:I2"/>
    <mergeCell ref="A40:D40"/>
    <mergeCell ref="A39:D39"/>
    <mergeCell ref="A38:D38"/>
    <mergeCell ref="A36:D37"/>
    <mergeCell ref="B28:D28"/>
    <mergeCell ref="B9:D9"/>
    <mergeCell ref="B10:D10"/>
    <mergeCell ref="B11:D11"/>
    <mergeCell ref="B23:D23"/>
    <mergeCell ref="B12:D12"/>
    <mergeCell ref="B13:D13"/>
    <mergeCell ref="B14:D14"/>
    <mergeCell ref="B15:D15"/>
    <mergeCell ref="B16:D16"/>
  </mergeCells>
  <phoneticPr fontId="0" type="noConversion"/>
  <pageMargins left="0.6" right="0.5" top="0.75" bottom="0.55000000000000004" header="0.5" footer="0.5"/>
  <pageSetup scale="5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>
    <pageSetUpPr fitToPage="1"/>
  </sheetPr>
  <dimension ref="A1:S73"/>
  <sheetViews>
    <sheetView showGridLines="0" zoomScaleNormal="100" zoomScaleSheetLayoutView="100" workbookViewId="0">
      <selection activeCell="H17" sqref="H17"/>
    </sheetView>
  </sheetViews>
  <sheetFormatPr defaultColWidth="13.85546875" defaultRowHeight="15" x14ac:dyDescent="0.2"/>
  <cols>
    <col min="1" max="1" width="2.28515625" style="7" customWidth="1"/>
    <col min="2" max="2" width="5.7109375" style="7" customWidth="1"/>
    <col min="3" max="3" width="50.7109375" style="7" customWidth="1"/>
    <col min="4" max="11" width="18.7109375" style="7" customWidth="1"/>
    <col min="12" max="12" width="7.42578125" style="7" customWidth="1"/>
    <col min="13" max="19" width="15.140625" style="7" customWidth="1"/>
    <col min="20" max="16384" width="13.85546875" style="7"/>
  </cols>
  <sheetData>
    <row r="1" spans="1:19" ht="18" x14ac:dyDescent="0.25">
      <c r="A1" s="515" t="s">
        <v>119</v>
      </c>
      <c r="B1" s="515"/>
      <c r="C1" s="515"/>
      <c r="D1" s="515"/>
      <c r="E1" s="515"/>
      <c r="F1" s="515"/>
      <c r="G1" s="515"/>
      <c r="H1" s="515"/>
      <c r="I1" s="515"/>
      <c r="J1" s="515"/>
      <c r="K1" s="515"/>
    </row>
    <row r="2" spans="1:19" ht="18" customHeight="1" x14ac:dyDescent="0.2">
      <c r="A2" s="70"/>
      <c r="B2" s="70"/>
      <c r="C2" s="386" t="str">
        <f>'FR-1 Approp Summary'!C4</f>
        <v>DELTA STATE UNIVERSITY</v>
      </c>
      <c r="D2" s="386"/>
      <c r="E2" s="386"/>
      <c r="F2" s="386"/>
      <c r="G2" s="70"/>
      <c r="H2" s="70"/>
      <c r="I2" s="70"/>
      <c r="J2" s="70"/>
      <c r="K2" s="70"/>
    </row>
    <row r="3" spans="1:19" x14ac:dyDescent="0.2">
      <c r="A3" s="70"/>
      <c r="B3" s="70"/>
      <c r="C3" s="518" t="s">
        <v>0</v>
      </c>
      <c r="D3" s="518"/>
      <c r="E3" s="70"/>
      <c r="F3" s="70"/>
      <c r="G3" s="70"/>
      <c r="H3" s="70"/>
      <c r="I3" s="70"/>
      <c r="J3" s="70"/>
      <c r="K3" s="70"/>
      <c r="L3" s="8"/>
      <c r="M3" s="8"/>
      <c r="N3" s="8"/>
      <c r="O3" s="8"/>
      <c r="P3" s="8"/>
      <c r="Q3" s="20"/>
      <c r="R3" s="20"/>
    </row>
    <row r="4" spans="1:19" ht="15.75" thickBot="1" x14ac:dyDescent="0.25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8"/>
      <c r="M4" s="8"/>
      <c r="N4" s="8"/>
      <c r="O4" s="8"/>
      <c r="P4" s="8"/>
    </row>
    <row r="5" spans="1:19" ht="15.95" customHeight="1" thickTop="1" x14ac:dyDescent="0.2">
      <c r="A5" s="70"/>
      <c r="B5" s="307"/>
      <c r="C5" s="71"/>
      <c r="D5" s="72" t="s">
        <v>40</v>
      </c>
      <c r="E5" s="72"/>
      <c r="F5" s="72"/>
      <c r="G5" s="73"/>
      <c r="H5" s="72" t="s">
        <v>14</v>
      </c>
      <c r="I5" s="72"/>
      <c r="J5" s="72"/>
      <c r="K5" s="73"/>
      <c r="L5" s="9" t="s">
        <v>6</v>
      </c>
      <c r="M5" s="6"/>
      <c r="N5" s="6"/>
      <c r="O5" s="6"/>
      <c r="P5" s="8"/>
      <c r="Q5" s="20"/>
      <c r="R5" s="20"/>
      <c r="S5" s="20"/>
    </row>
    <row r="6" spans="1:19" x14ac:dyDescent="0.2">
      <c r="A6" s="70"/>
      <c r="B6" s="308" t="s">
        <v>15</v>
      </c>
      <c r="C6" s="74"/>
      <c r="D6" s="75" t="s">
        <v>183</v>
      </c>
      <c r="E6" s="75"/>
      <c r="F6" s="75"/>
      <c r="G6" s="76"/>
      <c r="H6" s="75" t="s">
        <v>185</v>
      </c>
      <c r="I6" s="75"/>
      <c r="J6" s="75"/>
      <c r="K6" s="76"/>
      <c r="L6" s="9" t="s">
        <v>6</v>
      </c>
      <c r="M6" s="8"/>
      <c r="N6" s="6"/>
      <c r="O6" s="6"/>
      <c r="P6" s="6"/>
      <c r="R6" s="20"/>
      <c r="S6" s="20"/>
    </row>
    <row r="7" spans="1:19" x14ac:dyDescent="0.2">
      <c r="A7" s="70"/>
      <c r="B7" s="308" t="s">
        <v>15</v>
      </c>
      <c r="C7" s="77" t="s">
        <v>41</v>
      </c>
      <c r="D7" s="78"/>
      <c r="E7" s="79" t="s">
        <v>42</v>
      </c>
      <c r="F7" s="79" t="s">
        <v>43</v>
      </c>
      <c r="G7" s="77" t="s">
        <v>44</v>
      </c>
      <c r="H7" s="78"/>
      <c r="I7" s="79" t="s">
        <v>42</v>
      </c>
      <c r="J7" s="79" t="s">
        <v>43</v>
      </c>
      <c r="K7" s="77" t="s">
        <v>44</v>
      </c>
      <c r="L7" s="8"/>
      <c r="M7" s="8"/>
      <c r="N7" s="8"/>
      <c r="O7" s="8"/>
      <c r="P7" s="8"/>
    </row>
    <row r="8" spans="1:19" x14ac:dyDescent="0.2">
      <c r="A8" s="70"/>
      <c r="B8" s="309" t="s">
        <v>15</v>
      </c>
      <c r="C8" s="80"/>
      <c r="D8" s="81" t="s">
        <v>45</v>
      </c>
      <c r="E8" s="81" t="s">
        <v>46</v>
      </c>
      <c r="F8" s="81" t="s">
        <v>47</v>
      </c>
      <c r="G8" s="82" t="s">
        <v>45</v>
      </c>
      <c r="H8" s="81" t="s">
        <v>45</v>
      </c>
      <c r="I8" s="81" t="s">
        <v>46</v>
      </c>
      <c r="J8" s="81" t="s">
        <v>47</v>
      </c>
      <c r="K8" s="82" t="s">
        <v>45</v>
      </c>
      <c r="L8" s="8"/>
      <c r="M8" s="8"/>
      <c r="N8" s="8"/>
      <c r="O8" s="8"/>
      <c r="P8" s="8"/>
    </row>
    <row r="9" spans="1:19" ht="17.100000000000001" customHeight="1" x14ac:dyDescent="0.2">
      <c r="A9" s="70"/>
      <c r="B9" s="309">
        <v>1</v>
      </c>
      <c r="C9" s="83" t="s">
        <v>171</v>
      </c>
      <c r="D9" s="311">
        <v>7618757</v>
      </c>
      <c r="E9" s="311">
        <v>10102314</v>
      </c>
      <c r="F9" s="312" t="s">
        <v>6</v>
      </c>
      <c r="G9" s="84">
        <f t="shared" ref="G9:G15" si="0">D9-E9-F9</f>
        <v>-2483557</v>
      </c>
      <c r="H9" s="311">
        <v>6808377</v>
      </c>
      <c r="I9" s="311">
        <v>9834954</v>
      </c>
      <c r="J9" s="311">
        <v>0</v>
      </c>
      <c r="K9" s="84">
        <f t="shared" ref="K9:K15" si="1">H9-I9-J9</f>
        <v>-3026577</v>
      </c>
      <c r="L9" s="10"/>
      <c r="M9" s="10"/>
      <c r="N9" s="10"/>
      <c r="O9" s="10"/>
      <c r="P9" s="10"/>
      <c r="Q9" s="11"/>
      <c r="R9" s="11"/>
      <c r="S9" s="11"/>
    </row>
    <row r="10" spans="1:19" ht="17.100000000000001" customHeight="1" x14ac:dyDescent="0.2">
      <c r="A10" s="70"/>
      <c r="B10" s="309">
        <v>2</v>
      </c>
      <c r="C10" s="83" t="s">
        <v>141</v>
      </c>
      <c r="D10" s="311">
        <v>5928938</v>
      </c>
      <c r="E10" s="311">
        <v>2920755</v>
      </c>
      <c r="F10" s="311">
        <v>1706484</v>
      </c>
      <c r="G10" s="84">
        <f t="shared" si="0"/>
        <v>1301699</v>
      </c>
      <c r="H10" s="311">
        <v>7205624</v>
      </c>
      <c r="I10" s="311">
        <v>4034773</v>
      </c>
      <c r="J10" s="311">
        <v>2946876</v>
      </c>
      <c r="K10" s="84">
        <f t="shared" si="1"/>
        <v>223975</v>
      </c>
      <c r="L10" s="8"/>
      <c r="M10" s="8"/>
      <c r="N10" s="8"/>
      <c r="O10" s="8"/>
      <c r="P10" s="8"/>
    </row>
    <row r="11" spans="1:19" ht="17.100000000000001" customHeight="1" x14ac:dyDescent="0.2">
      <c r="A11" s="70"/>
      <c r="B11" s="309">
        <v>3</v>
      </c>
      <c r="C11" s="83" t="s">
        <v>142</v>
      </c>
      <c r="D11" s="311">
        <v>215354</v>
      </c>
      <c r="E11" s="311">
        <v>162077</v>
      </c>
      <c r="F11" s="312" t="s">
        <v>6</v>
      </c>
      <c r="G11" s="84">
        <f t="shared" si="0"/>
        <v>53277</v>
      </c>
      <c r="H11" s="311">
        <v>240000</v>
      </c>
      <c r="I11" s="311">
        <v>165548</v>
      </c>
      <c r="J11" s="311">
        <v>0</v>
      </c>
      <c r="K11" s="84">
        <f t="shared" si="1"/>
        <v>74452</v>
      </c>
      <c r="L11" s="8"/>
      <c r="M11" s="8"/>
      <c r="N11" s="8"/>
      <c r="O11" s="8"/>
      <c r="P11" s="8"/>
    </row>
    <row r="12" spans="1:19" ht="17.100000000000001" customHeight="1" x14ac:dyDescent="0.2">
      <c r="A12" s="70"/>
      <c r="B12" s="309">
        <v>4</v>
      </c>
      <c r="C12" s="83" t="s">
        <v>180</v>
      </c>
      <c r="D12" s="311">
        <v>2360376</v>
      </c>
      <c r="E12" s="311">
        <v>857343</v>
      </c>
      <c r="F12" s="311">
        <v>1882972</v>
      </c>
      <c r="G12" s="84">
        <f t="shared" si="0"/>
        <v>-379939</v>
      </c>
      <c r="H12" s="311">
        <v>2350000</v>
      </c>
      <c r="I12" s="311">
        <v>599554</v>
      </c>
      <c r="J12" s="311">
        <v>1547300</v>
      </c>
      <c r="K12" s="84">
        <f t="shared" si="1"/>
        <v>203146</v>
      </c>
      <c r="L12" s="8"/>
      <c r="M12" s="8"/>
      <c r="N12" s="8"/>
      <c r="O12" s="8"/>
      <c r="P12" s="8"/>
    </row>
    <row r="13" spans="1:19" ht="17.100000000000001" customHeight="1" x14ac:dyDescent="0.2">
      <c r="A13" s="70"/>
      <c r="B13" s="309">
        <v>5</v>
      </c>
      <c r="C13" s="83" t="s">
        <v>143</v>
      </c>
      <c r="D13" s="311">
        <v>184639</v>
      </c>
      <c r="E13" s="311">
        <v>7657</v>
      </c>
      <c r="F13" s="312" t="s">
        <v>6</v>
      </c>
      <c r="G13" s="84">
        <f t="shared" si="0"/>
        <v>176982</v>
      </c>
      <c r="H13" s="311">
        <v>265000</v>
      </c>
      <c r="I13" s="311">
        <v>67224</v>
      </c>
      <c r="J13" s="311">
        <v>0</v>
      </c>
      <c r="K13" s="84">
        <f t="shared" si="1"/>
        <v>197776</v>
      </c>
      <c r="L13" s="8"/>
      <c r="M13" s="8"/>
      <c r="N13" s="8"/>
      <c r="O13" s="8"/>
      <c r="P13" s="8"/>
    </row>
    <row r="14" spans="1:19" x14ac:dyDescent="0.2">
      <c r="A14" s="70"/>
      <c r="B14" s="309">
        <v>6</v>
      </c>
      <c r="C14" s="154" t="s">
        <v>144</v>
      </c>
      <c r="D14" s="313">
        <v>154709</v>
      </c>
      <c r="E14" s="311">
        <v>191152</v>
      </c>
      <c r="F14" s="312" t="s">
        <v>6</v>
      </c>
      <c r="G14" s="84">
        <f t="shared" si="0"/>
        <v>-36443</v>
      </c>
      <c r="H14" s="311"/>
      <c r="I14" s="311"/>
      <c r="J14" s="311"/>
      <c r="K14" s="84">
        <f t="shared" si="1"/>
        <v>0</v>
      </c>
      <c r="L14" s="8"/>
      <c r="M14" s="8"/>
      <c r="N14" s="8"/>
      <c r="O14" s="8"/>
      <c r="P14" s="8"/>
    </row>
    <row r="15" spans="1:19" ht="17.100000000000001" customHeight="1" thickBot="1" x14ac:dyDescent="0.25">
      <c r="A15" s="70"/>
      <c r="B15" s="310">
        <v>7</v>
      </c>
      <c r="C15" s="85" t="s">
        <v>115</v>
      </c>
      <c r="D15" s="157"/>
      <c r="E15" s="157"/>
      <c r="F15" s="157"/>
      <c r="G15" s="86">
        <f t="shared" si="0"/>
        <v>0</v>
      </c>
      <c r="H15" s="157"/>
      <c r="I15" s="157"/>
      <c r="J15" s="157"/>
      <c r="K15" s="86">
        <f t="shared" si="1"/>
        <v>0</v>
      </c>
      <c r="L15" s="8"/>
      <c r="M15" s="8"/>
      <c r="N15" s="8"/>
      <c r="O15" s="8"/>
      <c r="P15" s="8"/>
    </row>
    <row r="16" spans="1:19" ht="17.100000000000001" customHeight="1" thickBot="1" x14ac:dyDescent="0.25">
      <c r="A16" s="70"/>
      <c r="B16" s="310">
        <v>8</v>
      </c>
      <c r="C16" s="85" t="s">
        <v>145</v>
      </c>
      <c r="D16" s="332">
        <f t="shared" ref="D16:K16" si="2">SUM(D9:D15)</f>
        <v>16462773</v>
      </c>
      <c r="E16" s="332">
        <f t="shared" si="2"/>
        <v>14241298</v>
      </c>
      <c r="F16" s="332">
        <f t="shared" si="2"/>
        <v>3589456</v>
      </c>
      <c r="G16" s="333">
        <f t="shared" si="2"/>
        <v>-1367981</v>
      </c>
      <c r="H16" s="332">
        <f t="shared" si="2"/>
        <v>16869001</v>
      </c>
      <c r="I16" s="332">
        <f t="shared" si="2"/>
        <v>14702053</v>
      </c>
      <c r="J16" s="332">
        <f t="shared" si="2"/>
        <v>4494176</v>
      </c>
      <c r="K16" s="333">
        <f t="shared" si="2"/>
        <v>-2327228</v>
      </c>
      <c r="L16" s="10"/>
      <c r="M16" s="10"/>
      <c r="N16" s="10"/>
      <c r="O16" s="10"/>
      <c r="P16" s="10"/>
      <c r="Q16" s="11"/>
      <c r="R16" s="11"/>
      <c r="S16" s="11"/>
    </row>
    <row r="17" spans="1:19" ht="17.100000000000001" customHeight="1" x14ac:dyDescent="0.2">
      <c r="A17" s="70"/>
      <c r="B17" s="309">
        <v>9</v>
      </c>
      <c r="C17" s="83" t="s">
        <v>172</v>
      </c>
      <c r="D17" s="216">
        <v>1235581</v>
      </c>
      <c r="E17" s="158"/>
      <c r="F17" s="158"/>
      <c r="G17" s="84">
        <f>D17</f>
        <v>1235581</v>
      </c>
      <c r="H17" s="216">
        <v>1255350</v>
      </c>
      <c r="I17" s="158"/>
      <c r="J17" s="158"/>
      <c r="K17" s="84">
        <f>H17</f>
        <v>1255350</v>
      </c>
      <c r="L17" s="8"/>
      <c r="M17" s="8"/>
      <c r="N17" s="8"/>
      <c r="O17" s="8"/>
      <c r="P17" s="8"/>
    </row>
    <row r="18" spans="1:19" ht="17.100000000000001" customHeight="1" thickBot="1" x14ac:dyDescent="0.25">
      <c r="A18" s="70"/>
      <c r="B18" s="310">
        <v>10</v>
      </c>
      <c r="C18" s="85" t="s">
        <v>173</v>
      </c>
      <c r="D18" s="217"/>
      <c r="E18" s="159"/>
      <c r="F18" s="159"/>
      <c r="G18" s="86">
        <f>D18</f>
        <v>0</v>
      </c>
      <c r="H18" s="157"/>
      <c r="I18" s="159"/>
      <c r="J18" s="159"/>
      <c r="K18" s="86">
        <f>H18</f>
        <v>0</v>
      </c>
      <c r="L18" s="8"/>
      <c r="M18" s="8"/>
      <c r="N18" s="8"/>
      <c r="O18" s="8"/>
      <c r="P18" s="8"/>
    </row>
    <row r="19" spans="1:19" ht="17.100000000000001" customHeight="1" x14ac:dyDescent="0.2">
      <c r="A19" s="70"/>
      <c r="B19" s="308">
        <v>11</v>
      </c>
      <c r="C19" s="516" t="s">
        <v>146</v>
      </c>
      <c r="D19" s="160"/>
      <c r="E19" s="160"/>
      <c r="F19" s="160"/>
      <c r="G19" s="161"/>
      <c r="H19" s="160"/>
      <c r="I19" s="160"/>
      <c r="J19" s="160"/>
      <c r="K19" s="161"/>
      <c r="L19" s="8"/>
      <c r="M19" s="8"/>
      <c r="N19" s="8"/>
      <c r="O19" s="8"/>
      <c r="P19" s="8"/>
    </row>
    <row r="20" spans="1:19" ht="27" customHeight="1" thickBot="1" x14ac:dyDescent="0.25">
      <c r="A20" s="70"/>
      <c r="B20" s="310" t="s">
        <v>15</v>
      </c>
      <c r="C20" s="517"/>
      <c r="D20" s="332">
        <f t="shared" ref="D20:K20" si="3">D16+D17+D18</f>
        <v>17698354</v>
      </c>
      <c r="E20" s="332">
        <f t="shared" si="3"/>
        <v>14241298</v>
      </c>
      <c r="F20" s="332">
        <f t="shared" si="3"/>
        <v>3589456</v>
      </c>
      <c r="G20" s="333">
        <f t="shared" si="3"/>
        <v>-132400</v>
      </c>
      <c r="H20" s="332">
        <f t="shared" si="3"/>
        <v>18124351</v>
      </c>
      <c r="I20" s="332">
        <f t="shared" si="3"/>
        <v>14702053</v>
      </c>
      <c r="J20" s="332">
        <f t="shared" si="3"/>
        <v>4494176</v>
      </c>
      <c r="K20" s="333">
        <f t="shared" si="3"/>
        <v>-1071878</v>
      </c>
      <c r="L20" s="10"/>
      <c r="M20" s="10"/>
      <c r="N20" s="10"/>
      <c r="O20" s="10"/>
      <c r="P20" s="10"/>
      <c r="Q20" s="11"/>
      <c r="R20" s="11"/>
      <c r="S20" s="11"/>
    </row>
    <row r="21" spans="1:19" ht="17.100000000000001" customHeight="1" x14ac:dyDescent="0.2">
      <c r="B21" s="27" t="s">
        <v>48</v>
      </c>
      <c r="C21" s="6"/>
      <c r="D21" s="8"/>
      <c r="E21" s="8"/>
      <c r="F21" s="8"/>
      <c r="G21" s="8"/>
      <c r="H21" s="8"/>
      <c r="I21" s="8"/>
      <c r="J21" s="8"/>
      <c r="K21" s="12" t="s">
        <v>154</v>
      </c>
      <c r="L21" s="8"/>
      <c r="M21" s="8"/>
      <c r="N21" s="8"/>
      <c r="O21" s="8"/>
      <c r="P21" s="8"/>
    </row>
    <row r="22" spans="1:19" ht="17.100000000000001" customHeight="1" x14ac:dyDescent="0.2">
      <c r="B22" s="27" t="s">
        <v>156</v>
      </c>
      <c r="C22" s="6"/>
      <c r="D22" s="8"/>
      <c r="E22" s="8"/>
      <c r="F22" s="8"/>
      <c r="G22" s="8"/>
      <c r="H22" s="8"/>
      <c r="I22" s="8"/>
      <c r="J22" s="8"/>
      <c r="L22" s="8"/>
      <c r="M22" s="8"/>
      <c r="N22" s="8"/>
      <c r="O22" s="8"/>
      <c r="P22" s="8"/>
    </row>
    <row r="23" spans="1:19" ht="17.100000000000001" customHeight="1" x14ac:dyDescent="0.2">
      <c r="B23" s="27" t="s">
        <v>157</v>
      </c>
      <c r="C23" s="6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19" ht="17.100000000000001" customHeight="1" x14ac:dyDescent="0.2">
      <c r="B24" s="27" t="s">
        <v>87</v>
      </c>
      <c r="C24" s="6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19" ht="17.100000000000001" customHeight="1" x14ac:dyDescent="0.2">
      <c r="B25" s="391"/>
      <c r="C25" s="392"/>
      <c r="D25" s="391"/>
      <c r="E25" s="391"/>
      <c r="F25" s="391"/>
      <c r="G25" s="391"/>
      <c r="H25" s="8"/>
      <c r="I25" s="8"/>
      <c r="J25" s="8"/>
      <c r="K25" s="8"/>
      <c r="L25" s="8"/>
      <c r="M25" s="8"/>
      <c r="N25" s="8"/>
      <c r="O25" s="8"/>
      <c r="P25" s="8"/>
    </row>
    <row r="26" spans="1:19" ht="17.100000000000001" customHeight="1" x14ac:dyDescent="0.2">
      <c r="B26" s="391"/>
      <c r="C26" s="392"/>
      <c r="D26" s="391"/>
      <c r="E26" s="391"/>
      <c r="F26" s="391"/>
      <c r="G26" s="391"/>
      <c r="H26" s="8"/>
      <c r="I26" s="8"/>
      <c r="J26" s="8"/>
      <c r="K26" s="8"/>
      <c r="L26" s="8"/>
      <c r="M26" s="8"/>
      <c r="N26" s="8"/>
      <c r="O26" s="8"/>
      <c r="P26" s="8"/>
    </row>
    <row r="27" spans="1:19" ht="17.100000000000001" customHeight="1" x14ac:dyDescent="0.2">
      <c r="B27" s="391"/>
      <c r="C27" s="392"/>
      <c r="D27" s="391"/>
      <c r="E27" s="391"/>
      <c r="F27" s="391"/>
      <c r="G27" s="391"/>
      <c r="H27" s="8"/>
      <c r="I27" s="8"/>
      <c r="J27" s="8"/>
      <c r="K27" s="8"/>
      <c r="L27" s="8"/>
      <c r="M27" s="8"/>
      <c r="N27" s="8"/>
      <c r="O27" s="8"/>
      <c r="P27" s="8"/>
    </row>
    <row r="28" spans="1:19" ht="17.100000000000001" customHeight="1" x14ac:dyDescent="0.2">
      <c r="B28" s="391"/>
      <c r="C28" s="391"/>
      <c r="D28" s="391"/>
      <c r="E28" s="391"/>
      <c r="F28" s="391"/>
      <c r="G28" s="391"/>
      <c r="H28" s="8"/>
      <c r="I28" s="8"/>
      <c r="J28" s="8"/>
      <c r="K28" s="8"/>
      <c r="L28" s="8"/>
      <c r="M28" s="8"/>
      <c r="N28" s="8"/>
      <c r="O28" s="8"/>
      <c r="P28" s="8"/>
    </row>
    <row r="29" spans="1:19" ht="17.100000000000001" customHeight="1" x14ac:dyDescent="0.2">
      <c r="B29" s="391"/>
      <c r="C29" s="391"/>
      <c r="D29" s="391"/>
      <c r="E29" s="391"/>
      <c r="F29" s="391"/>
      <c r="G29" s="391"/>
      <c r="H29" s="8"/>
      <c r="I29" s="8"/>
      <c r="J29" s="8"/>
      <c r="K29" s="8"/>
      <c r="L29" s="8"/>
      <c r="M29" s="8"/>
      <c r="N29" s="8"/>
      <c r="O29" s="8"/>
      <c r="P29" s="8"/>
    </row>
    <row r="30" spans="1:19" ht="17.100000000000001" customHeight="1" x14ac:dyDescent="0.2">
      <c r="B30" s="391"/>
      <c r="C30" s="391"/>
      <c r="D30" s="391"/>
      <c r="E30" s="391"/>
      <c r="F30" s="391"/>
      <c r="G30" s="391"/>
      <c r="H30" s="8"/>
      <c r="I30" s="8"/>
      <c r="J30" s="8"/>
      <c r="K30" s="8"/>
      <c r="L30" s="8"/>
      <c r="M30" s="8"/>
      <c r="N30" s="8"/>
      <c r="O30" s="8"/>
      <c r="P30" s="8"/>
    </row>
    <row r="31" spans="1:19" ht="17.100000000000001" customHeight="1" x14ac:dyDescent="0.2">
      <c r="B31" s="391"/>
      <c r="C31" s="391"/>
      <c r="D31" s="391"/>
      <c r="E31" s="391"/>
      <c r="F31" s="391"/>
      <c r="G31" s="391"/>
      <c r="H31" s="8"/>
      <c r="I31" s="8"/>
      <c r="J31" s="8"/>
      <c r="K31" s="8"/>
      <c r="L31" s="8"/>
      <c r="M31" s="8"/>
      <c r="N31" s="8"/>
      <c r="O31" s="8"/>
      <c r="P31" s="8"/>
    </row>
    <row r="32" spans="1:19" ht="17.100000000000001" customHeight="1" x14ac:dyDescent="0.2">
      <c r="B32" s="391"/>
      <c r="C32" s="391"/>
      <c r="D32" s="391"/>
      <c r="E32" s="391"/>
      <c r="F32" s="391"/>
      <c r="G32" s="391"/>
      <c r="H32" s="8"/>
      <c r="I32" s="8"/>
      <c r="J32" s="8"/>
      <c r="K32" s="8"/>
      <c r="L32" s="8"/>
      <c r="M32" s="8"/>
      <c r="N32" s="8"/>
      <c r="O32" s="8"/>
      <c r="P32" s="8"/>
    </row>
    <row r="33" spans="2:16" ht="15.95" customHeight="1" x14ac:dyDescent="0.2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2:16" ht="15.95" customHeight="1" x14ac:dyDescent="0.2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2:16" ht="15.95" customHeight="1" x14ac:dyDescent="0.2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2:16" ht="15.95" customHeight="1" x14ac:dyDescent="0.2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</row>
    <row r="37" spans="2:16" ht="15.95" customHeight="1" x14ac:dyDescent="0.2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2:16" x14ac:dyDescent="0.2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2:16" x14ac:dyDescent="0.2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2:16" x14ac:dyDescent="0.2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2:16" x14ac:dyDescent="0.2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2:16" x14ac:dyDescent="0.2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2:16" x14ac:dyDescent="0.2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2:16" x14ac:dyDescent="0.2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2:16" x14ac:dyDescent="0.2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2:16" x14ac:dyDescent="0.2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2:16" x14ac:dyDescent="0.2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2:16" x14ac:dyDescent="0.2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2:16" x14ac:dyDescent="0.2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2:16" x14ac:dyDescent="0.2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2:16" x14ac:dyDescent="0.2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2:16" x14ac:dyDescent="0.2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2:16" x14ac:dyDescent="0.2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2:16" x14ac:dyDescent="0.2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2:16" x14ac:dyDescent="0.2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2:16" x14ac:dyDescent="0.2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2:16" x14ac:dyDescent="0.2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2:16" x14ac:dyDescent="0.2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2:16" x14ac:dyDescent="0.2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2:16" x14ac:dyDescent="0.2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2:16" x14ac:dyDescent="0.2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</row>
    <row r="62" spans="2:16" x14ac:dyDescent="0.2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</row>
    <row r="63" spans="2:16" x14ac:dyDescent="0.2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</row>
    <row r="64" spans="2:16" x14ac:dyDescent="0.2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</row>
    <row r="65" spans="2:16" x14ac:dyDescent="0.2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</row>
    <row r="66" spans="2:16" x14ac:dyDescent="0.2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</row>
    <row r="67" spans="2:16" x14ac:dyDescent="0.2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2:16" x14ac:dyDescent="0.2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2:16" x14ac:dyDescent="0.2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2:16" x14ac:dyDescent="0.2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2:16" x14ac:dyDescent="0.2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2:16" x14ac:dyDescent="0.2"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2:16" x14ac:dyDescent="0.2"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</sheetData>
  <sheetProtection algorithmName="SHA-512" hashValue="7TnDDhc4v0kukgx3m6/wO2bNXK1+Gig0HwPcbCzUoQbdKQX9UeMmUAU/48bzBEJfKqnBffoaCEAfbORYZ9PeDQ==" saltValue="faLyFHkJ5FaqMD7qFHjz8g==" spinCount="100000" sheet="1" objects="1" scenarios="1"/>
  <mergeCells count="3">
    <mergeCell ref="A1:K1"/>
    <mergeCell ref="C19:C20"/>
    <mergeCell ref="C3:D3"/>
  </mergeCells>
  <phoneticPr fontId="0" type="noConversion"/>
  <pageMargins left="0.6" right="0.5" top="0.75" bottom="0.55000000000000004" header="0.5" footer="0.5"/>
  <pageSetup scale="6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DE604-D3E5-45F8-89A2-181CCBFB103F}">
  <sheetPr syncVertical="1" syncRef="A6" transitionEvaluation="1">
    <pageSetUpPr fitToPage="1"/>
  </sheetPr>
  <dimension ref="A1:Q71"/>
  <sheetViews>
    <sheetView showGridLines="0" topLeftCell="A6" zoomScaleNormal="100" workbookViewId="0">
      <selection activeCell="H13" sqref="H13"/>
    </sheetView>
  </sheetViews>
  <sheetFormatPr defaultColWidth="12.5703125" defaultRowHeight="15" x14ac:dyDescent="0.2"/>
  <cols>
    <col min="1" max="1" width="2.28515625" style="21" customWidth="1"/>
    <col min="2" max="2" width="3.5703125" style="21" customWidth="1"/>
    <col min="3" max="3" width="8.7109375" style="21" customWidth="1"/>
    <col min="4" max="4" width="22.85546875" style="21" customWidth="1"/>
    <col min="5" max="5" width="12.5703125" style="21"/>
    <col min="6" max="6" width="8.7109375" style="21" customWidth="1"/>
    <col min="7" max="7" width="19" style="21" customWidth="1"/>
    <col min="8" max="8" width="12.5703125" style="21"/>
    <col min="9" max="9" width="9.85546875" style="21" customWidth="1"/>
    <col min="10" max="10" width="20.85546875" style="21" customWidth="1"/>
    <col min="11" max="11" width="12.5703125" style="21"/>
    <col min="12" max="12" width="7.42578125" style="21" customWidth="1"/>
    <col min="13" max="15" width="12.5703125" style="21"/>
    <col min="16" max="16" width="4.85546875" style="21" customWidth="1"/>
    <col min="17" max="16384" width="12.5703125" style="21"/>
  </cols>
  <sheetData>
    <row r="1" spans="1:17" ht="18" x14ac:dyDescent="0.25">
      <c r="A1" s="519" t="s">
        <v>49</v>
      </c>
      <c r="B1" s="519"/>
      <c r="C1" s="519"/>
      <c r="D1" s="519"/>
      <c r="E1" s="519"/>
      <c r="F1" s="519"/>
      <c r="G1" s="519"/>
      <c r="H1" s="519"/>
      <c r="I1" s="519"/>
      <c r="J1" s="519"/>
      <c r="K1" s="519"/>
      <c r="L1" s="519"/>
      <c r="M1" s="519"/>
      <c r="N1" s="519"/>
      <c r="O1" s="519"/>
      <c r="P1" s="519"/>
      <c r="Q1" s="24"/>
    </row>
    <row r="2" spans="1:17" ht="18" x14ac:dyDescent="0.25">
      <c r="A2" s="519" t="s">
        <v>50</v>
      </c>
      <c r="B2" s="519"/>
      <c r="C2" s="519"/>
      <c r="D2" s="519"/>
      <c r="E2" s="519"/>
      <c r="F2" s="519"/>
      <c r="G2" s="519"/>
      <c r="H2" s="519"/>
      <c r="I2" s="519"/>
      <c r="J2" s="519"/>
      <c r="K2" s="519"/>
      <c r="L2" s="519"/>
      <c r="M2" s="519"/>
      <c r="N2" s="519"/>
      <c r="O2" s="519"/>
      <c r="P2" s="519"/>
      <c r="Q2" s="24"/>
    </row>
    <row r="3" spans="1:17" ht="18" x14ac:dyDescent="0.25">
      <c r="B3" s="22"/>
      <c r="C3" s="22"/>
      <c r="D3" s="23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7" x14ac:dyDescent="0.2">
      <c r="A4" s="87"/>
      <c r="B4" s="520" t="str">
        <f>'FR-1 Approp Summary'!C4</f>
        <v>DELTA STATE UNIVERSITY</v>
      </c>
      <c r="C4" s="520"/>
      <c r="D4" s="520"/>
      <c r="E4" s="520"/>
      <c r="F4" s="520"/>
      <c r="G4" s="520"/>
      <c r="H4" s="89"/>
      <c r="I4" s="89"/>
      <c r="J4" s="89"/>
      <c r="K4" s="89"/>
      <c r="L4" s="89"/>
      <c r="M4" s="89"/>
      <c r="N4" s="89"/>
      <c r="O4" s="89"/>
      <c r="P4" s="89"/>
      <c r="Q4" s="381"/>
    </row>
    <row r="5" spans="1:17" x14ac:dyDescent="0.2">
      <c r="A5" s="89"/>
      <c r="B5" s="89" t="s">
        <v>0</v>
      </c>
      <c r="C5" s="89"/>
      <c r="D5" s="89"/>
      <c r="E5" s="89"/>
      <c r="F5" s="89"/>
      <c r="G5" s="87"/>
      <c r="H5" s="87"/>
      <c r="I5" s="87"/>
      <c r="J5" s="87"/>
      <c r="K5" s="87"/>
      <c r="L5" s="89"/>
      <c r="M5" s="89"/>
      <c r="N5" s="89"/>
      <c r="O5" s="89"/>
      <c r="P5" s="89"/>
      <c r="Q5" s="381"/>
    </row>
    <row r="6" spans="1:17" ht="15.75" thickBot="1" x14ac:dyDescent="0.25">
      <c r="A6" s="89"/>
      <c r="B6" s="87"/>
      <c r="C6" s="89"/>
      <c r="D6" s="89"/>
      <c r="E6" s="89"/>
      <c r="F6" s="89"/>
      <c r="G6" s="87"/>
      <c r="H6" s="87"/>
      <c r="I6" s="87"/>
      <c r="J6" s="87"/>
      <c r="K6" s="87"/>
      <c r="L6" s="89"/>
      <c r="M6" s="89"/>
      <c r="N6" s="89"/>
      <c r="O6" s="89"/>
      <c r="P6" s="89"/>
      <c r="Q6" s="381"/>
    </row>
    <row r="7" spans="1:17" x14ac:dyDescent="0.2">
      <c r="A7" s="87"/>
      <c r="B7" s="90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2"/>
      <c r="Q7" s="382"/>
    </row>
    <row r="8" spans="1:17" x14ac:dyDescent="0.2">
      <c r="A8" s="87"/>
      <c r="B8" s="93" t="s">
        <v>191</v>
      </c>
      <c r="C8" s="89"/>
      <c r="D8" s="89"/>
      <c r="E8" s="89"/>
      <c r="F8" s="89"/>
      <c r="G8" s="89"/>
      <c r="H8" s="89"/>
      <c r="I8" s="89"/>
      <c r="J8" s="89"/>
      <c r="K8" s="380">
        <f>O30</f>
        <v>979</v>
      </c>
      <c r="L8" s="89"/>
      <c r="M8" s="89"/>
      <c r="N8" s="89"/>
      <c r="O8" s="89"/>
      <c r="P8" s="94"/>
      <c r="Q8" s="382"/>
    </row>
    <row r="9" spans="1:17" x14ac:dyDescent="0.2">
      <c r="A9" s="87"/>
      <c r="B9" s="95" t="s">
        <v>194</v>
      </c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96"/>
      <c r="Q9" s="382"/>
    </row>
    <row r="10" spans="1:17" ht="12" customHeight="1" x14ac:dyDescent="0.2">
      <c r="A10" s="87"/>
      <c r="B10" s="97"/>
      <c r="C10" s="87"/>
      <c r="D10" s="87"/>
      <c r="E10" s="87"/>
      <c r="F10" s="87"/>
      <c r="G10" s="87"/>
      <c r="H10" s="87"/>
      <c r="I10" s="87"/>
      <c r="J10" s="87"/>
      <c r="K10" s="87"/>
      <c r="L10" s="98"/>
      <c r="M10" s="87"/>
      <c r="N10" s="87"/>
      <c r="O10" s="87"/>
      <c r="P10" s="99"/>
      <c r="Q10" s="382"/>
    </row>
    <row r="11" spans="1:17" x14ac:dyDescent="0.2">
      <c r="A11" s="87"/>
      <c r="B11" s="97"/>
      <c r="C11" s="100" t="s">
        <v>51</v>
      </c>
      <c r="D11" s="87"/>
      <c r="E11" s="87"/>
      <c r="F11" s="87"/>
      <c r="G11" s="87"/>
      <c r="H11" s="87"/>
      <c r="I11" s="87"/>
      <c r="J11" s="87"/>
      <c r="K11" s="87"/>
      <c r="L11" s="98"/>
      <c r="M11" s="87"/>
      <c r="N11" s="87"/>
      <c r="O11" s="87"/>
      <c r="P11" s="99"/>
      <c r="Q11" s="382"/>
    </row>
    <row r="12" spans="1:17" x14ac:dyDescent="0.2">
      <c r="A12" s="87"/>
      <c r="B12" s="97"/>
      <c r="C12" s="87"/>
      <c r="D12" s="100" t="s">
        <v>52</v>
      </c>
      <c r="E12" s="383">
        <v>99</v>
      </c>
      <c r="F12" s="87"/>
      <c r="G12" s="100" t="s">
        <v>53</v>
      </c>
      <c r="H12" s="383">
        <v>36</v>
      </c>
      <c r="I12" s="87"/>
      <c r="J12" s="100" t="s">
        <v>54</v>
      </c>
      <c r="K12" s="314">
        <v>20</v>
      </c>
      <c r="L12" s="98"/>
      <c r="M12" s="102" t="s">
        <v>55</v>
      </c>
      <c r="N12" s="100" t="s">
        <v>56</v>
      </c>
      <c r="O12" s="349">
        <f>SUM(E12:K12)</f>
        <v>155</v>
      </c>
      <c r="P12" s="99"/>
      <c r="Q12" s="382"/>
    </row>
    <row r="13" spans="1:17" x14ac:dyDescent="0.2">
      <c r="A13" s="87"/>
      <c r="B13" s="97"/>
      <c r="C13" s="87"/>
      <c r="D13" s="100" t="s">
        <v>57</v>
      </c>
      <c r="E13" s="383">
        <v>44</v>
      </c>
      <c r="F13" s="87"/>
      <c r="G13" s="100" t="s">
        <v>58</v>
      </c>
      <c r="H13" s="383">
        <v>28</v>
      </c>
      <c r="I13" s="87"/>
      <c r="J13" s="100" t="s">
        <v>59</v>
      </c>
      <c r="K13" s="314">
        <v>25</v>
      </c>
      <c r="L13" s="98"/>
      <c r="M13" s="102" t="s">
        <v>55</v>
      </c>
      <c r="N13" s="100" t="s">
        <v>60</v>
      </c>
      <c r="O13" s="349">
        <f>SUM(E13:K13)</f>
        <v>97</v>
      </c>
      <c r="P13" s="99"/>
      <c r="Q13" s="382"/>
    </row>
    <row r="14" spans="1:17" x14ac:dyDescent="0.2">
      <c r="A14" s="87"/>
      <c r="B14" s="103"/>
      <c r="C14" s="101"/>
      <c r="D14" s="101"/>
      <c r="E14" s="101"/>
      <c r="F14" s="101"/>
      <c r="G14" s="101"/>
      <c r="H14" s="101"/>
      <c r="I14" s="101"/>
      <c r="J14" s="101"/>
      <c r="K14" s="162"/>
      <c r="L14" s="104"/>
      <c r="M14" s="101"/>
      <c r="N14" s="101"/>
      <c r="O14" s="101"/>
      <c r="P14" s="105"/>
      <c r="Q14" s="382"/>
    </row>
    <row r="15" spans="1:17" ht="12" customHeight="1" x14ac:dyDescent="0.2">
      <c r="A15" s="87"/>
      <c r="B15" s="97"/>
      <c r="C15" s="87"/>
      <c r="D15" s="87"/>
      <c r="E15" s="87"/>
      <c r="F15" s="87"/>
      <c r="G15" s="87"/>
      <c r="H15" s="87"/>
      <c r="I15" s="87"/>
      <c r="J15" s="87"/>
      <c r="K15" s="163"/>
      <c r="L15" s="98"/>
      <c r="M15" s="87"/>
      <c r="N15" s="87"/>
      <c r="O15" s="87"/>
      <c r="P15" s="99"/>
      <c r="Q15" s="382"/>
    </row>
    <row r="16" spans="1:17" x14ac:dyDescent="0.2">
      <c r="A16" s="87"/>
      <c r="B16" s="97"/>
      <c r="C16" s="100" t="s">
        <v>61</v>
      </c>
      <c r="D16" s="87"/>
      <c r="E16" s="87"/>
      <c r="F16" s="87"/>
      <c r="G16" s="87"/>
      <c r="H16" s="87"/>
      <c r="I16" s="87"/>
      <c r="J16" s="87"/>
      <c r="K16" s="163"/>
      <c r="L16" s="98"/>
      <c r="M16" s="87"/>
      <c r="N16" s="87"/>
      <c r="O16" s="87"/>
      <c r="P16" s="99"/>
      <c r="Q16" s="382"/>
    </row>
    <row r="17" spans="1:17" x14ac:dyDescent="0.2">
      <c r="A17" s="87"/>
      <c r="B17" s="97"/>
      <c r="C17" s="87"/>
      <c r="D17" s="100" t="s">
        <v>52</v>
      </c>
      <c r="E17" s="383">
        <v>0</v>
      </c>
      <c r="F17" s="87"/>
      <c r="G17" s="100" t="s">
        <v>53</v>
      </c>
      <c r="H17" s="383">
        <v>0</v>
      </c>
      <c r="I17" s="87"/>
      <c r="J17" s="100" t="s">
        <v>54</v>
      </c>
      <c r="K17" s="314">
        <v>0</v>
      </c>
      <c r="L17" s="98"/>
      <c r="M17" s="102" t="s">
        <v>55</v>
      </c>
      <c r="N17" s="100" t="s">
        <v>56</v>
      </c>
      <c r="O17" s="349">
        <f>SUM(E17:K17)</f>
        <v>0</v>
      </c>
      <c r="P17" s="99"/>
      <c r="Q17" s="382"/>
    </row>
    <row r="18" spans="1:17" x14ac:dyDescent="0.2">
      <c r="A18" s="87"/>
      <c r="B18" s="97"/>
      <c r="C18" s="87"/>
      <c r="D18" s="100" t="s">
        <v>57</v>
      </c>
      <c r="E18" s="383">
        <v>0</v>
      </c>
      <c r="F18" s="87"/>
      <c r="G18" s="100" t="s">
        <v>58</v>
      </c>
      <c r="H18" s="383">
        <v>0</v>
      </c>
      <c r="I18" s="87"/>
      <c r="J18" s="100" t="s">
        <v>59</v>
      </c>
      <c r="K18" s="314">
        <v>0</v>
      </c>
      <c r="L18" s="98"/>
      <c r="M18" s="102" t="s">
        <v>55</v>
      </c>
      <c r="N18" s="100" t="s">
        <v>60</v>
      </c>
      <c r="O18" s="349">
        <f>SUM(E18:K18)</f>
        <v>0</v>
      </c>
      <c r="P18" s="99"/>
      <c r="Q18" s="382"/>
    </row>
    <row r="19" spans="1:17" x14ac:dyDescent="0.2">
      <c r="A19" s="87"/>
      <c r="B19" s="103"/>
      <c r="C19" s="101"/>
      <c r="D19" s="101"/>
      <c r="E19" s="101"/>
      <c r="F19" s="101"/>
      <c r="G19" s="101"/>
      <c r="H19" s="101"/>
      <c r="I19" s="101"/>
      <c r="J19" s="101"/>
      <c r="K19" s="162"/>
      <c r="L19" s="104"/>
      <c r="M19" s="101"/>
      <c r="N19" s="101"/>
      <c r="O19" s="101"/>
      <c r="P19" s="105"/>
      <c r="Q19" s="382"/>
    </row>
    <row r="20" spans="1:17" ht="12" customHeight="1" x14ac:dyDescent="0.2">
      <c r="A20" s="87"/>
      <c r="B20" s="97"/>
      <c r="C20" s="87"/>
      <c r="D20" s="87"/>
      <c r="E20" s="87"/>
      <c r="F20" s="87"/>
      <c r="G20" s="87"/>
      <c r="H20" s="87"/>
      <c r="I20" s="87"/>
      <c r="J20" s="87"/>
      <c r="K20" s="163"/>
      <c r="L20" s="98"/>
      <c r="M20" s="87"/>
      <c r="N20" s="87"/>
      <c r="O20" s="87"/>
      <c r="P20" s="99"/>
      <c r="Q20" s="382"/>
    </row>
    <row r="21" spans="1:17" x14ac:dyDescent="0.2">
      <c r="A21" s="87"/>
      <c r="B21" s="97"/>
      <c r="C21" s="100" t="s">
        <v>62</v>
      </c>
      <c r="D21" s="87"/>
      <c r="E21" s="87"/>
      <c r="F21" s="87"/>
      <c r="G21" s="87"/>
      <c r="H21" s="87"/>
      <c r="I21" s="87"/>
      <c r="J21" s="87"/>
      <c r="K21" s="163"/>
      <c r="L21" s="98"/>
      <c r="M21" s="87"/>
      <c r="N21" s="87"/>
      <c r="O21" s="87"/>
      <c r="P21" s="99"/>
      <c r="Q21" s="382"/>
    </row>
    <row r="22" spans="1:17" x14ac:dyDescent="0.2">
      <c r="A22" s="87"/>
      <c r="B22" s="97"/>
      <c r="C22" s="87"/>
      <c r="D22" s="100" t="s">
        <v>52</v>
      </c>
      <c r="E22" s="383">
        <v>187</v>
      </c>
      <c r="F22" s="87"/>
      <c r="G22" s="100" t="s">
        <v>53</v>
      </c>
      <c r="H22" s="383">
        <v>134</v>
      </c>
      <c r="I22" s="87"/>
      <c r="J22" s="100" t="s">
        <v>54</v>
      </c>
      <c r="K22" s="314">
        <v>17</v>
      </c>
      <c r="L22" s="98"/>
      <c r="M22" s="102" t="s">
        <v>55</v>
      </c>
      <c r="N22" s="100" t="s">
        <v>56</v>
      </c>
      <c r="O22" s="349">
        <f>SUM(E22:K22)</f>
        <v>338</v>
      </c>
      <c r="P22" s="99"/>
      <c r="Q22" s="382"/>
    </row>
    <row r="23" spans="1:17" x14ac:dyDescent="0.2">
      <c r="A23" s="87"/>
      <c r="B23" s="97"/>
      <c r="C23" s="87"/>
      <c r="D23" s="100" t="s">
        <v>57</v>
      </c>
      <c r="E23" s="383">
        <v>222</v>
      </c>
      <c r="F23" s="87"/>
      <c r="G23" s="100" t="s">
        <v>58</v>
      </c>
      <c r="H23" s="383">
        <v>162</v>
      </c>
      <c r="I23" s="87"/>
      <c r="J23" s="100" t="s">
        <v>59</v>
      </c>
      <c r="K23" s="314">
        <v>5</v>
      </c>
      <c r="L23" s="98"/>
      <c r="M23" s="102" t="s">
        <v>55</v>
      </c>
      <c r="N23" s="100" t="s">
        <v>60</v>
      </c>
      <c r="O23" s="349">
        <f>SUM(E23:K23)</f>
        <v>389</v>
      </c>
      <c r="P23" s="99"/>
      <c r="Q23" s="382"/>
    </row>
    <row r="24" spans="1:17" ht="15.75" thickBot="1" x14ac:dyDescent="0.25">
      <c r="A24" s="87"/>
      <c r="B24" s="106"/>
      <c r="C24" s="107"/>
      <c r="D24" s="107"/>
      <c r="E24" s="107"/>
      <c r="F24" s="107"/>
      <c r="G24" s="107"/>
      <c r="H24" s="107"/>
      <c r="I24" s="107"/>
      <c r="J24" s="107"/>
      <c r="K24" s="164"/>
      <c r="L24" s="108"/>
      <c r="M24" s="107"/>
      <c r="N24" s="107"/>
      <c r="O24" s="107"/>
      <c r="P24" s="109"/>
      <c r="Q24" s="382"/>
    </row>
    <row r="25" spans="1:17" ht="12" customHeight="1" thickTop="1" x14ac:dyDescent="0.2">
      <c r="A25" s="87"/>
      <c r="B25" s="97"/>
      <c r="C25" s="87"/>
      <c r="D25" s="87"/>
      <c r="E25" s="87"/>
      <c r="F25" s="87"/>
      <c r="G25" s="87"/>
      <c r="H25" s="87"/>
      <c r="I25" s="87"/>
      <c r="J25" s="87"/>
      <c r="K25" s="163"/>
      <c r="L25" s="98"/>
      <c r="M25" s="87"/>
      <c r="N25" s="87"/>
      <c r="O25" s="87"/>
      <c r="P25" s="99"/>
      <c r="Q25" s="382"/>
    </row>
    <row r="26" spans="1:17" x14ac:dyDescent="0.2">
      <c r="A26" s="87"/>
      <c r="B26" s="97"/>
      <c r="C26" s="87"/>
      <c r="D26" s="100" t="s">
        <v>63</v>
      </c>
      <c r="E26" s="349">
        <f>E12+E17+E22</f>
        <v>286</v>
      </c>
      <c r="F26" s="87"/>
      <c r="G26" s="100" t="s">
        <v>64</v>
      </c>
      <c r="H26" s="349">
        <f>H12+H17+H22</f>
        <v>170</v>
      </c>
      <c r="I26" s="87"/>
      <c r="J26" s="100" t="s">
        <v>65</v>
      </c>
      <c r="K26" s="384">
        <f>K12+K17+K22</f>
        <v>37</v>
      </c>
      <c r="L26" s="98"/>
      <c r="M26" s="102" t="s">
        <v>55</v>
      </c>
      <c r="N26" s="100" t="s">
        <v>56</v>
      </c>
      <c r="O26" s="349">
        <f>SUM(E26:K26)</f>
        <v>493</v>
      </c>
      <c r="P26" s="99"/>
      <c r="Q26" s="382"/>
    </row>
    <row r="27" spans="1:17" x14ac:dyDescent="0.2">
      <c r="A27" s="87"/>
      <c r="B27" s="97"/>
      <c r="C27" s="87"/>
      <c r="D27" s="100" t="s">
        <v>66</v>
      </c>
      <c r="E27" s="349">
        <f>E13+E18+E23</f>
        <v>266</v>
      </c>
      <c r="F27" s="87"/>
      <c r="G27" s="100" t="s">
        <v>67</v>
      </c>
      <c r="H27" s="349">
        <f>H13+H18+H23</f>
        <v>190</v>
      </c>
      <c r="I27" s="87"/>
      <c r="J27" s="100" t="s">
        <v>68</v>
      </c>
      <c r="K27" s="384">
        <f>K13+K18+K23</f>
        <v>30</v>
      </c>
      <c r="L27" s="98"/>
      <c r="M27" s="102" t="s">
        <v>55</v>
      </c>
      <c r="N27" s="100" t="s">
        <v>60</v>
      </c>
      <c r="O27" s="349">
        <f>SUM(E27:K27)</f>
        <v>486</v>
      </c>
      <c r="P27" s="99"/>
      <c r="Q27" s="382"/>
    </row>
    <row r="28" spans="1:17" ht="15.75" thickBot="1" x14ac:dyDescent="0.25">
      <c r="A28" s="87"/>
      <c r="B28" s="106"/>
      <c r="C28" s="107"/>
      <c r="D28" s="107"/>
      <c r="E28" s="107"/>
      <c r="F28" s="107"/>
      <c r="G28" s="107"/>
      <c r="H28" s="107"/>
      <c r="I28" s="107"/>
      <c r="J28" s="107"/>
      <c r="K28" s="164"/>
      <c r="L28" s="108"/>
      <c r="M28" s="107"/>
      <c r="N28" s="107"/>
      <c r="O28" s="107"/>
      <c r="P28" s="109"/>
      <c r="Q28" s="382"/>
    </row>
    <row r="29" spans="1:17" ht="12" customHeight="1" thickTop="1" x14ac:dyDescent="0.2">
      <c r="A29" s="87"/>
      <c r="B29" s="97"/>
      <c r="C29" s="87"/>
      <c r="D29" s="87"/>
      <c r="E29" s="87"/>
      <c r="F29" s="87"/>
      <c r="G29" s="87"/>
      <c r="H29" s="87"/>
      <c r="I29" s="87"/>
      <c r="J29" s="87"/>
      <c r="K29" s="163"/>
      <c r="L29" s="98"/>
      <c r="M29" s="87"/>
      <c r="N29" s="87"/>
      <c r="O29" s="87"/>
      <c r="P29" s="99"/>
      <c r="Q29" s="382"/>
    </row>
    <row r="30" spans="1:17" x14ac:dyDescent="0.2">
      <c r="A30" s="87"/>
      <c r="B30" s="97"/>
      <c r="C30" s="87"/>
      <c r="D30" s="100" t="s">
        <v>69</v>
      </c>
      <c r="E30" s="349">
        <f>SUM(E26:E27)</f>
        <v>552</v>
      </c>
      <c r="F30" s="87"/>
      <c r="G30" s="100" t="s">
        <v>70</v>
      </c>
      <c r="H30" s="349">
        <f>SUM(H26:H27)</f>
        <v>360</v>
      </c>
      <c r="I30" s="87"/>
      <c r="J30" s="100" t="s">
        <v>71</v>
      </c>
      <c r="K30" s="384">
        <f>SUM(K26:K27)</f>
        <v>67</v>
      </c>
      <c r="L30" s="98"/>
      <c r="M30" s="102" t="s">
        <v>55</v>
      </c>
      <c r="N30" s="100" t="s">
        <v>72</v>
      </c>
      <c r="O30" s="349">
        <f>O26+O27</f>
        <v>979</v>
      </c>
      <c r="P30" s="99"/>
      <c r="Q30" s="382"/>
    </row>
    <row r="31" spans="1:17" x14ac:dyDescent="0.2">
      <c r="A31" s="87"/>
      <c r="B31" s="97"/>
      <c r="C31" s="87"/>
      <c r="D31" s="87"/>
      <c r="E31" s="87"/>
      <c r="F31" s="87"/>
      <c r="G31" s="87"/>
      <c r="H31" s="87"/>
      <c r="I31" s="87"/>
      <c r="J31" s="87"/>
      <c r="K31" s="163"/>
      <c r="L31" s="98"/>
      <c r="M31" s="87"/>
      <c r="N31" s="87"/>
      <c r="O31" s="87"/>
      <c r="P31" s="99"/>
      <c r="Q31" s="382"/>
    </row>
    <row r="32" spans="1:17" ht="15.75" x14ac:dyDescent="0.25">
      <c r="A32" s="87"/>
      <c r="B32" s="97"/>
      <c r="C32" s="87"/>
      <c r="D32" s="87"/>
      <c r="E32" s="87"/>
      <c r="F32" s="87"/>
      <c r="G32" s="87"/>
      <c r="H32" s="87"/>
      <c r="I32" s="87"/>
      <c r="J32" s="110" t="s">
        <v>73</v>
      </c>
      <c r="K32" s="384">
        <f>SUM(H30:K30)</f>
        <v>427</v>
      </c>
      <c r="L32" s="98"/>
      <c r="M32" s="87"/>
      <c r="N32" s="87"/>
      <c r="O32" s="87"/>
      <c r="P32" s="99"/>
      <c r="Q32" s="382"/>
    </row>
    <row r="33" spans="1:17" ht="15.75" thickBot="1" x14ac:dyDescent="0.25">
      <c r="A33" s="87"/>
      <c r="B33" s="111"/>
      <c r="C33" s="112"/>
      <c r="D33" s="112"/>
      <c r="E33" s="112"/>
      <c r="F33" s="112"/>
      <c r="G33" s="112"/>
      <c r="H33" s="112"/>
      <c r="I33" s="112"/>
      <c r="J33" s="112"/>
      <c r="K33" s="112"/>
      <c r="L33" s="113"/>
      <c r="M33" s="112"/>
      <c r="N33" s="112"/>
      <c r="O33" s="112"/>
      <c r="P33" s="114"/>
      <c r="Q33" s="382"/>
    </row>
    <row r="34" spans="1:17" x14ac:dyDescent="0.2">
      <c r="B34" s="382"/>
      <c r="C34" s="382"/>
      <c r="D34" s="382"/>
      <c r="E34" s="382"/>
      <c r="F34" s="382"/>
      <c r="G34" s="382"/>
      <c r="H34" s="382"/>
      <c r="I34" s="382"/>
      <c r="J34" s="382"/>
      <c r="K34" s="382"/>
      <c r="L34" s="382"/>
      <c r="M34" s="382"/>
      <c r="N34" s="382"/>
      <c r="O34" s="385" t="s">
        <v>193</v>
      </c>
      <c r="P34" s="381"/>
      <c r="Q34" s="382"/>
    </row>
    <row r="35" spans="1:17" x14ac:dyDescent="0.2">
      <c r="B35" s="382"/>
      <c r="C35" s="382"/>
      <c r="D35" s="382"/>
      <c r="E35" s="382"/>
      <c r="F35" s="382"/>
      <c r="G35" s="382"/>
      <c r="H35" s="382"/>
      <c r="I35" s="382"/>
      <c r="J35" s="382"/>
      <c r="K35" s="382"/>
      <c r="L35" s="382"/>
      <c r="M35" s="382"/>
      <c r="N35" s="382"/>
      <c r="O35" s="382"/>
      <c r="P35" s="382"/>
      <c r="Q35" s="382"/>
    </row>
    <row r="36" spans="1:17" x14ac:dyDescent="0.2">
      <c r="B36" s="382"/>
      <c r="C36" s="382"/>
      <c r="D36" s="382"/>
      <c r="E36" s="382"/>
      <c r="F36" s="382"/>
      <c r="G36" s="382"/>
      <c r="H36" s="382"/>
      <c r="I36" s="382"/>
      <c r="J36" s="382"/>
      <c r="K36" s="382"/>
      <c r="L36" s="382"/>
      <c r="M36" s="382"/>
      <c r="N36" s="382"/>
      <c r="O36" s="382"/>
      <c r="P36" s="382"/>
      <c r="Q36" s="382"/>
    </row>
    <row r="37" spans="1:17" x14ac:dyDescent="0.2">
      <c r="B37" s="382"/>
      <c r="C37" s="382"/>
      <c r="D37" s="382"/>
      <c r="E37" s="382"/>
      <c r="F37" s="382"/>
      <c r="G37" s="382"/>
      <c r="H37" s="382"/>
      <c r="I37" s="382"/>
      <c r="J37" s="382"/>
      <c r="K37" s="382"/>
      <c r="L37" s="382"/>
      <c r="M37" s="382"/>
      <c r="N37" s="382"/>
      <c r="O37" s="382"/>
      <c r="P37" s="382"/>
      <c r="Q37" s="382"/>
    </row>
    <row r="38" spans="1:17" x14ac:dyDescent="0.2">
      <c r="B38" s="382"/>
      <c r="C38" s="382"/>
      <c r="D38" s="382"/>
      <c r="E38" s="382"/>
      <c r="F38" s="382"/>
      <c r="G38" s="382"/>
      <c r="H38" s="382"/>
      <c r="I38" s="382"/>
      <c r="J38" s="382"/>
      <c r="K38" s="382"/>
      <c r="L38" s="382"/>
      <c r="M38" s="382"/>
      <c r="N38" s="382"/>
      <c r="O38" s="382"/>
      <c r="P38" s="382"/>
      <c r="Q38" s="382"/>
    </row>
    <row r="39" spans="1:17" x14ac:dyDescent="0.2">
      <c r="B39" s="382"/>
      <c r="C39" s="382"/>
      <c r="D39" s="382"/>
      <c r="E39" s="382"/>
      <c r="F39" s="382"/>
      <c r="G39" s="382"/>
      <c r="H39" s="382"/>
      <c r="I39" s="382"/>
      <c r="J39" s="382"/>
      <c r="K39" s="382"/>
      <c r="L39" s="382"/>
      <c r="M39" s="382"/>
      <c r="N39" s="382"/>
      <c r="O39" s="382"/>
      <c r="P39" s="382"/>
      <c r="Q39" s="382"/>
    </row>
    <row r="40" spans="1:17" x14ac:dyDescent="0.2">
      <c r="B40" s="382"/>
      <c r="C40" s="382"/>
      <c r="D40" s="382"/>
      <c r="E40" s="382"/>
      <c r="F40" s="382"/>
      <c r="G40" s="382"/>
      <c r="H40" s="382"/>
      <c r="I40" s="382"/>
      <c r="J40" s="382"/>
      <c r="K40" s="382"/>
      <c r="L40" s="382"/>
      <c r="M40" s="382"/>
      <c r="N40" s="382"/>
      <c r="O40" s="382"/>
      <c r="P40" s="382"/>
      <c r="Q40" s="382"/>
    </row>
    <row r="41" spans="1:17" x14ac:dyDescent="0.2">
      <c r="B41" s="382"/>
      <c r="C41" s="382"/>
      <c r="D41" s="382"/>
      <c r="E41" s="382"/>
      <c r="F41" s="382"/>
      <c r="G41" s="382"/>
      <c r="H41" s="382"/>
      <c r="I41" s="382"/>
      <c r="J41" s="382"/>
      <c r="K41" s="382"/>
      <c r="L41" s="382"/>
      <c r="M41" s="382"/>
      <c r="N41" s="382"/>
      <c r="O41" s="382"/>
      <c r="P41" s="382"/>
      <c r="Q41" s="382"/>
    </row>
    <row r="42" spans="1:17" x14ac:dyDescent="0.2">
      <c r="B42" s="382"/>
      <c r="C42" s="382"/>
      <c r="D42" s="382"/>
      <c r="E42" s="382"/>
      <c r="F42" s="382"/>
      <c r="G42" s="382"/>
      <c r="H42" s="382"/>
      <c r="I42" s="382"/>
      <c r="J42" s="382"/>
      <c r="K42" s="382"/>
      <c r="L42" s="382"/>
      <c r="M42" s="382"/>
      <c r="N42" s="382"/>
      <c r="O42" s="382"/>
      <c r="P42" s="382"/>
      <c r="Q42" s="382"/>
    </row>
    <row r="43" spans="1:17" x14ac:dyDescent="0.2">
      <c r="B43" s="382"/>
      <c r="C43" s="382"/>
      <c r="D43" s="382"/>
      <c r="E43" s="382"/>
      <c r="F43" s="382"/>
      <c r="G43" s="382"/>
      <c r="H43" s="382"/>
      <c r="I43" s="382"/>
      <c r="J43" s="382"/>
      <c r="K43" s="382"/>
      <c r="L43" s="382"/>
      <c r="M43" s="382"/>
      <c r="N43" s="382"/>
      <c r="O43" s="382"/>
      <c r="P43" s="382"/>
      <c r="Q43" s="382"/>
    </row>
    <row r="44" spans="1:17" x14ac:dyDescent="0.2">
      <c r="B44" s="382"/>
      <c r="C44" s="382"/>
      <c r="D44" s="382"/>
      <c r="E44" s="382"/>
      <c r="F44" s="382"/>
      <c r="G44" s="382"/>
      <c r="H44" s="382"/>
      <c r="I44" s="382"/>
      <c r="J44" s="382"/>
      <c r="K44" s="382"/>
      <c r="L44" s="382"/>
      <c r="M44" s="382"/>
      <c r="N44" s="382"/>
      <c r="O44" s="382"/>
      <c r="P44" s="382"/>
      <c r="Q44" s="382"/>
    </row>
    <row r="45" spans="1:17" x14ac:dyDescent="0.2">
      <c r="B45" s="382"/>
      <c r="C45" s="382"/>
      <c r="D45" s="382"/>
      <c r="E45" s="382"/>
      <c r="F45" s="382"/>
      <c r="G45" s="382"/>
      <c r="H45" s="382"/>
      <c r="I45" s="382"/>
      <c r="J45" s="382"/>
      <c r="K45" s="382"/>
      <c r="L45" s="382"/>
      <c r="M45" s="382"/>
      <c r="N45" s="382"/>
      <c r="O45" s="382"/>
      <c r="P45" s="382"/>
      <c r="Q45" s="382"/>
    </row>
    <row r="46" spans="1:17" x14ac:dyDescent="0.2">
      <c r="B46" s="382"/>
      <c r="C46" s="382"/>
      <c r="D46" s="382"/>
      <c r="E46" s="382"/>
      <c r="F46" s="382"/>
      <c r="G46" s="382"/>
      <c r="H46" s="382"/>
      <c r="I46" s="382"/>
      <c r="J46" s="382"/>
      <c r="K46" s="382"/>
      <c r="L46" s="382"/>
      <c r="M46" s="382"/>
      <c r="N46" s="382"/>
      <c r="O46" s="382"/>
      <c r="P46" s="382"/>
      <c r="Q46" s="382"/>
    </row>
    <row r="47" spans="1:17" x14ac:dyDescent="0.2">
      <c r="B47" s="382"/>
      <c r="C47" s="382"/>
      <c r="D47" s="382"/>
      <c r="E47" s="382"/>
      <c r="F47" s="382"/>
      <c r="G47" s="382"/>
      <c r="H47" s="382"/>
      <c r="I47" s="382"/>
      <c r="J47" s="382"/>
      <c r="K47" s="382"/>
      <c r="L47" s="382"/>
      <c r="M47" s="382"/>
      <c r="N47" s="382"/>
      <c r="O47" s="382"/>
      <c r="P47" s="382"/>
      <c r="Q47" s="382"/>
    </row>
    <row r="48" spans="1:17" x14ac:dyDescent="0.2">
      <c r="B48" s="382"/>
      <c r="C48" s="382"/>
      <c r="D48" s="382"/>
      <c r="E48" s="382"/>
      <c r="F48" s="382"/>
      <c r="G48" s="382"/>
      <c r="H48" s="382"/>
      <c r="I48" s="382"/>
      <c r="J48" s="382"/>
      <c r="K48" s="382"/>
      <c r="L48" s="382"/>
      <c r="M48" s="382"/>
      <c r="N48" s="382"/>
      <c r="O48" s="382"/>
      <c r="P48" s="382"/>
      <c r="Q48" s="382"/>
    </row>
    <row r="49" spans="2:17" x14ac:dyDescent="0.2">
      <c r="B49" s="382"/>
      <c r="C49" s="382"/>
      <c r="D49" s="382"/>
      <c r="E49" s="382"/>
      <c r="F49" s="382"/>
      <c r="G49" s="382"/>
      <c r="H49" s="382"/>
      <c r="I49" s="382"/>
      <c r="J49" s="382"/>
      <c r="K49" s="382"/>
      <c r="L49" s="382"/>
      <c r="M49" s="382"/>
      <c r="N49" s="382"/>
      <c r="O49" s="382"/>
      <c r="P49" s="382"/>
      <c r="Q49" s="382"/>
    </row>
    <row r="50" spans="2:17" x14ac:dyDescent="0.2">
      <c r="B50" s="382"/>
      <c r="C50" s="382"/>
      <c r="D50" s="382"/>
      <c r="E50" s="382"/>
      <c r="F50" s="382"/>
      <c r="G50" s="382"/>
      <c r="H50" s="382"/>
      <c r="I50" s="382"/>
      <c r="J50" s="382"/>
      <c r="K50" s="382"/>
      <c r="L50" s="382"/>
      <c r="M50" s="382"/>
      <c r="N50" s="382"/>
      <c r="O50" s="382"/>
      <c r="P50" s="382"/>
      <c r="Q50" s="382"/>
    </row>
    <row r="51" spans="2:17" x14ac:dyDescent="0.2">
      <c r="B51" s="382"/>
      <c r="C51" s="382"/>
      <c r="D51" s="382"/>
      <c r="E51" s="382"/>
      <c r="F51" s="382"/>
      <c r="G51" s="382"/>
      <c r="H51" s="382"/>
      <c r="I51" s="382"/>
      <c r="J51" s="382"/>
      <c r="K51" s="382"/>
      <c r="L51" s="382"/>
      <c r="M51" s="382"/>
      <c r="N51" s="382"/>
      <c r="O51" s="382"/>
      <c r="P51" s="382"/>
      <c r="Q51" s="382"/>
    </row>
    <row r="52" spans="2:17" x14ac:dyDescent="0.2">
      <c r="B52" s="382"/>
      <c r="C52" s="382"/>
      <c r="D52" s="382"/>
      <c r="E52" s="382"/>
      <c r="F52" s="382"/>
      <c r="G52" s="382"/>
      <c r="H52" s="382"/>
      <c r="I52" s="382"/>
      <c r="J52" s="382"/>
      <c r="K52" s="382"/>
      <c r="L52" s="382"/>
      <c r="M52" s="382"/>
      <c r="N52" s="382"/>
      <c r="O52" s="382"/>
      <c r="P52" s="382"/>
      <c r="Q52" s="382"/>
    </row>
    <row r="53" spans="2:17" x14ac:dyDescent="0.2">
      <c r="B53" s="382"/>
      <c r="C53" s="382"/>
      <c r="D53" s="382"/>
      <c r="E53" s="382"/>
      <c r="F53" s="382"/>
      <c r="G53" s="382"/>
      <c r="H53" s="382"/>
      <c r="I53" s="382"/>
      <c r="J53" s="382"/>
      <c r="K53" s="382"/>
      <c r="L53" s="382"/>
      <c r="M53" s="382"/>
      <c r="N53" s="382"/>
      <c r="O53" s="382"/>
      <c r="P53" s="382"/>
      <c r="Q53" s="382"/>
    </row>
    <row r="54" spans="2:17" x14ac:dyDescent="0.2">
      <c r="B54" s="382"/>
      <c r="C54" s="382"/>
      <c r="D54" s="382"/>
      <c r="E54" s="382"/>
      <c r="F54" s="382"/>
      <c r="G54" s="382"/>
      <c r="H54" s="382"/>
      <c r="I54" s="382"/>
      <c r="J54" s="382"/>
      <c r="K54" s="382"/>
      <c r="L54" s="382"/>
      <c r="M54" s="382"/>
      <c r="N54" s="382"/>
      <c r="O54" s="382"/>
      <c r="P54" s="382"/>
      <c r="Q54" s="382"/>
    </row>
    <row r="55" spans="2:17" x14ac:dyDescent="0.2">
      <c r="B55" s="382"/>
      <c r="C55" s="382"/>
      <c r="D55" s="382"/>
      <c r="E55" s="382"/>
      <c r="F55" s="382"/>
      <c r="G55" s="382"/>
      <c r="H55" s="382"/>
      <c r="I55" s="382"/>
      <c r="J55" s="382"/>
      <c r="K55" s="382"/>
      <c r="L55" s="382"/>
      <c r="M55" s="382"/>
      <c r="N55" s="382"/>
      <c r="O55" s="382"/>
      <c r="P55" s="382"/>
      <c r="Q55" s="382"/>
    </row>
    <row r="56" spans="2:17" x14ac:dyDescent="0.2">
      <c r="B56" s="382"/>
      <c r="C56" s="382"/>
      <c r="D56" s="382"/>
      <c r="E56" s="382"/>
      <c r="F56" s="382"/>
      <c r="G56" s="382"/>
      <c r="H56" s="382"/>
      <c r="I56" s="382"/>
      <c r="J56" s="382"/>
      <c r="K56" s="382"/>
      <c r="L56" s="382"/>
      <c r="M56" s="382"/>
      <c r="N56" s="382"/>
      <c r="O56" s="382"/>
      <c r="P56" s="382"/>
      <c r="Q56" s="382"/>
    </row>
    <row r="57" spans="2:17" x14ac:dyDescent="0.2">
      <c r="B57" s="382"/>
      <c r="C57" s="382"/>
      <c r="D57" s="382"/>
      <c r="E57" s="382"/>
      <c r="F57" s="382"/>
      <c r="G57" s="382"/>
      <c r="H57" s="382"/>
      <c r="I57" s="382"/>
      <c r="J57" s="382"/>
      <c r="K57" s="382"/>
      <c r="L57" s="382"/>
      <c r="M57" s="382"/>
      <c r="N57" s="382"/>
      <c r="O57" s="382"/>
      <c r="P57" s="382"/>
      <c r="Q57" s="382"/>
    </row>
    <row r="58" spans="2:17" x14ac:dyDescent="0.2">
      <c r="B58" s="382"/>
      <c r="C58" s="382"/>
      <c r="D58" s="382"/>
      <c r="E58" s="382"/>
      <c r="F58" s="382"/>
      <c r="G58" s="382"/>
      <c r="H58" s="382"/>
      <c r="I58" s="382"/>
      <c r="J58" s="382"/>
      <c r="K58" s="382"/>
      <c r="L58" s="382"/>
      <c r="M58" s="382"/>
      <c r="N58" s="382"/>
      <c r="O58" s="382"/>
      <c r="P58" s="382"/>
      <c r="Q58" s="382"/>
    </row>
    <row r="59" spans="2:17" x14ac:dyDescent="0.2">
      <c r="B59" s="382"/>
      <c r="C59" s="382"/>
      <c r="D59" s="382"/>
      <c r="E59" s="382"/>
      <c r="F59" s="382"/>
      <c r="G59" s="382"/>
      <c r="H59" s="382"/>
      <c r="I59" s="382"/>
      <c r="J59" s="382"/>
      <c r="K59" s="382"/>
      <c r="L59" s="382"/>
      <c r="M59" s="382"/>
      <c r="N59" s="382"/>
      <c r="O59" s="382"/>
      <c r="P59" s="382"/>
      <c r="Q59" s="382"/>
    </row>
    <row r="60" spans="2:17" x14ac:dyDescent="0.2">
      <c r="B60" s="382"/>
      <c r="C60" s="382"/>
      <c r="D60" s="382"/>
      <c r="E60" s="382"/>
      <c r="F60" s="382"/>
      <c r="G60" s="382"/>
      <c r="H60" s="382"/>
      <c r="I60" s="382"/>
      <c r="J60" s="382"/>
      <c r="K60" s="382"/>
      <c r="L60" s="382"/>
      <c r="M60" s="382"/>
      <c r="N60" s="382"/>
      <c r="O60" s="382"/>
      <c r="P60" s="382"/>
      <c r="Q60" s="382"/>
    </row>
    <row r="61" spans="2:17" x14ac:dyDescent="0.2">
      <c r="B61" s="382"/>
      <c r="C61" s="382"/>
      <c r="D61" s="382"/>
      <c r="E61" s="382"/>
      <c r="F61" s="382"/>
      <c r="G61" s="382"/>
      <c r="H61" s="382"/>
      <c r="I61" s="382"/>
      <c r="J61" s="382"/>
      <c r="K61" s="382"/>
      <c r="L61" s="382"/>
      <c r="M61" s="382"/>
      <c r="N61" s="382"/>
      <c r="O61" s="382"/>
      <c r="P61" s="382"/>
      <c r="Q61" s="382"/>
    </row>
    <row r="62" spans="2:17" x14ac:dyDescent="0.2">
      <c r="B62" s="382"/>
      <c r="C62" s="382"/>
      <c r="D62" s="382"/>
      <c r="E62" s="382"/>
      <c r="F62" s="382"/>
      <c r="G62" s="382"/>
      <c r="H62" s="382"/>
      <c r="I62" s="382"/>
      <c r="J62" s="382"/>
      <c r="K62" s="382"/>
      <c r="L62" s="382"/>
      <c r="M62" s="382"/>
      <c r="N62" s="382"/>
      <c r="O62" s="382"/>
      <c r="P62" s="382"/>
      <c r="Q62" s="382"/>
    </row>
    <row r="63" spans="2:17" x14ac:dyDescent="0.2">
      <c r="B63" s="382"/>
      <c r="C63" s="382"/>
      <c r="D63" s="382"/>
      <c r="E63" s="382"/>
      <c r="F63" s="382"/>
      <c r="G63" s="382"/>
      <c r="H63" s="382"/>
      <c r="I63" s="382"/>
      <c r="J63" s="382"/>
      <c r="K63" s="382"/>
      <c r="L63" s="382"/>
      <c r="M63" s="382"/>
      <c r="N63" s="382"/>
      <c r="O63" s="382"/>
      <c r="P63" s="382"/>
      <c r="Q63" s="382"/>
    </row>
    <row r="64" spans="2:17" x14ac:dyDescent="0.2">
      <c r="B64" s="382"/>
      <c r="C64" s="382"/>
      <c r="D64" s="382"/>
      <c r="E64" s="382"/>
      <c r="F64" s="382"/>
      <c r="G64" s="382"/>
      <c r="H64" s="382"/>
      <c r="I64" s="382"/>
      <c r="J64" s="382"/>
      <c r="K64" s="382"/>
      <c r="L64" s="382"/>
      <c r="M64" s="382"/>
      <c r="N64" s="382"/>
      <c r="O64" s="382"/>
      <c r="P64" s="382"/>
      <c r="Q64" s="382"/>
    </row>
    <row r="65" spans="2:17" x14ac:dyDescent="0.2">
      <c r="B65" s="382"/>
      <c r="C65" s="382"/>
      <c r="D65" s="382"/>
      <c r="E65" s="382"/>
      <c r="F65" s="382"/>
      <c r="G65" s="382"/>
      <c r="H65" s="382"/>
      <c r="I65" s="382"/>
      <c r="J65" s="382"/>
      <c r="K65" s="382"/>
      <c r="L65" s="382"/>
      <c r="M65" s="382"/>
      <c r="N65" s="382"/>
      <c r="O65" s="382"/>
      <c r="P65" s="382"/>
      <c r="Q65" s="382"/>
    </row>
    <row r="66" spans="2:17" x14ac:dyDescent="0.2">
      <c r="B66" s="382"/>
      <c r="C66" s="382"/>
      <c r="D66" s="382"/>
      <c r="E66" s="382"/>
      <c r="F66" s="382"/>
      <c r="G66" s="382"/>
      <c r="H66" s="382"/>
      <c r="I66" s="382"/>
      <c r="J66" s="382"/>
      <c r="K66" s="382"/>
      <c r="L66" s="382"/>
      <c r="M66" s="382"/>
      <c r="N66" s="382"/>
      <c r="O66" s="382"/>
      <c r="P66" s="382"/>
      <c r="Q66" s="382"/>
    </row>
    <row r="67" spans="2:17" x14ac:dyDescent="0.2">
      <c r="B67" s="382"/>
      <c r="C67" s="382"/>
      <c r="D67" s="382"/>
      <c r="E67" s="382"/>
      <c r="F67" s="382"/>
      <c r="G67" s="382"/>
      <c r="H67" s="382"/>
      <c r="I67" s="382"/>
      <c r="J67" s="382"/>
      <c r="K67" s="382"/>
      <c r="L67" s="382"/>
      <c r="M67" s="382"/>
      <c r="N67" s="382"/>
      <c r="O67" s="382"/>
      <c r="P67" s="382"/>
      <c r="Q67" s="382"/>
    </row>
    <row r="68" spans="2:17" x14ac:dyDescent="0.2">
      <c r="B68" s="382"/>
      <c r="C68" s="382"/>
      <c r="D68" s="382"/>
      <c r="E68" s="382"/>
      <c r="F68" s="382"/>
      <c r="G68" s="382"/>
      <c r="H68" s="382"/>
      <c r="I68" s="382"/>
      <c r="J68" s="382"/>
      <c r="K68" s="382"/>
      <c r="L68" s="382"/>
      <c r="M68" s="382"/>
      <c r="N68" s="382"/>
      <c r="O68" s="382"/>
      <c r="P68" s="382"/>
      <c r="Q68" s="382"/>
    </row>
    <row r="69" spans="2:17" x14ac:dyDescent="0.2">
      <c r="B69" s="382"/>
      <c r="C69" s="382"/>
      <c r="D69" s="382"/>
      <c r="E69" s="382"/>
      <c r="F69" s="382"/>
      <c r="G69" s="382"/>
      <c r="H69" s="382"/>
      <c r="I69" s="382"/>
      <c r="J69" s="382"/>
      <c r="K69" s="382"/>
      <c r="L69" s="382"/>
      <c r="M69" s="382"/>
      <c r="N69" s="382"/>
      <c r="O69" s="382"/>
      <c r="P69" s="382"/>
      <c r="Q69" s="382"/>
    </row>
    <row r="70" spans="2:17" x14ac:dyDescent="0.2">
      <c r="B70" s="382"/>
      <c r="C70" s="382"/>
      <c r="D70" s="382"/>
      <c r="E70" s="382"/>
      <c r="F70" s="382"/>
      <c r="G70" s="382"/>
      <c r="H70" s="382"/>
      <c r="I70" s="382"/>
      <c r="J70" s="382"/>
      <c r="K70" s="382"/>
      <c r="L70" s="382"/>
      <c r="M70" s="382"/>
      <c r="N70" s="382"/>
      <c r="O70" s="382"/>
      <c r="P70" s="382"/>
      <c r="Q70" s="382"/>
    </row>
    <row r="71" spans="2:17" x14ac:dyDescent="0.2">
      <c r="B71" s="382"/>
      <c r="C71" s="382"/>
      <c r="D71" s="382"/>
      <c r="E71" s="382"/>
      <c r="F71" s="382"/>
      <c r="G71" s="382"/>
      <c r="H71" s="382"/>
      <c r="I71" s="382"/>
      <c r="J71" s="382"/>
      <c r="K71" s="382"/>
      <c r="L71" s="382"/>
      <c r="M71" s="382"/>
      <c r="N71" s="382"/>
      <c r="O71" s="382"/>
      <c r="P71" s="382"/>
      <c r="Q71" s="382"/>
    </row>
  </sheetData>
  <sheetProtection algorithmName="SHA-512" hashValue="RPdMAm/ktB3OrF6trsY8Dzn0To6R+26I7IL5v6n6w/NaXzUR+Kt/4gXyoDTyPW2hgxMfTgbEQ1OzBuRxbWb9NQ==" saltValue="6I2ynWQcEo3cHdQf5htWwA==" spinCount="100000" sheet="1" objects="1" scenarios="1"/>
  <mergeCells count="3">
    <mergeCell ref="A1:P1"/>
    <mergeCell ref="A2:P2"/>
    <mergeCell ref="B4:G4"/>
  </mergeCells>
  <pageMargins left="0.5" right="0.5" top="0.5" bottom="0.55000000000000004" header="0.5" footer="0.5"/>
  <pageSetup scale="7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N184"/>
  <sheetViews>
    <sheetView showGridLines="0" topLeftCell="A21" zoomScaleNormal="100" workbookViewId="0">
      <selection activeCell="B35" sqref="B35"/>
    </sheetView>
  </sheetViews>
  <sheetFormatPr defaultRowHeight="12.75" x14ac:dyDescent="0.2"/>
  <cols>
    <col min="1" max="1" width="55" customWidth="1"/>
    <col min="2" max="2" width="17.140625" customWidth="1"/>
    <col min="3" max="3" width="13.28515625" bestFit="1" customWidth="1"/>
    <col min="8" max="8" width="11.85546875" customWidth="1"/>
    <col min="11" max="11" width="27.140625" customWidth="1"/>
    <col min="12" max="12" width="5.140625" customWidth="1"/>
    <col min="13" max="13" width="17.85546875" customWidth="1"/>
  </cols>
  <sheetData>
    <row r="2" spans="1:13" ht="15" x14ac:dyDescent="0.2">
      <c r="A2" s="523" t="s">
        <v>120</v>
      </c>
      <c r="B2" s="523"/>
      <c r="C2" s="523"/>
      <c r="D2" s="523"/>
      <c r="E2" s="523"/>
      <c r="F2" s="523"/>
      <c r="G2" s="523"/>
      <c r="H2" s="523"/>
      <c r="I2" s="523"/>
      <c r="J2" s="341"/>
    </row>
    <row r="3" spans="1:13" x14ac:dyDescent="0.2">
      <c r="A3" s="524" t="s">
        <v>155</v>
      </c>
      <c r="B3" s="524"/>
      <c r="C3" s="524"/>
      <c r="D3" s="524"/>
      <c r="E3" s="524"/>
      <c r="F3" s="524"/>
      <c r="G3" s="524"/>
      <c r="H3" s="524"/>
      <c r="I3" s="524"/>
      <c r="J3" s="342"/>
    </row>
    <row r="4" spans="1:13" ht="13.5" thickBot="1" x14ac:dyDescent="0.25">
      <c r="A4" s="524" t="s">
        <v>192</v>
      </c>
      <c r="B4" s="524"/>
      <c r="C4" s="524"/>
      <c r="D4" s="524"/>
      <c r="E4" s="524"/>
      <c r="F4" s="524"/>
      <c r="G4" s="524"/>
      <c r="H4" s="524"/>
      <c r="I4" s="524"/>
      <c r="J4" s="342"/>
    </row>
    <row r="5" spans="1:13" ht="13.5" thickBot="1" x14ac:dyDescent="0.25">
      <c r="A5" s="524" t="s">
        <v>121</v>
      </c>
      <c r="B5" s="524"/>
      <c r="C5" s="524"/>
      <c r="D5" s="524"/>
      <c r="E5" s="524"/>
      <c r="F5" s="524"/>
      <c r="G5" s="524"/>
      <c r="H5" s="524"/>
      <c r="I5" s="524"/>
      <c r="J5" s="342"/>
      <c r="K5" s="346" t="s">
        <v>148</v>
      </c>
      <c r="L5" s="134"/>
      <c r="M5" s="350">
        <v>1000000</v>
      </c>
    </row>
    <row r="6" spans="1:13" x14ac:dyDescent="0.2">
      <c r="A6" s="135"/>
    </row>
    <row r="7" spans="1:13" x14ac:dyDescent="0.2">
      <c r="A7" s="135" t="s">
        <v>122</v>
      </c>
      <c r="B7" s="387" t="str">
        <f>'FR-1 Approp Summary'!C4</f>
        <v>DELTA STATE UNIVERSITY</v>
      </c>
      <c r="C7" s="387"/>
      <c r="D7" s="387"/>
      <c r="E7" s="387"/>
      <c r="F7" s="387"/>
      <c r="G7" s="387"/>
      <c r="H7" s="393"/>
      <c r="I7" s="393"/>
    </row>
    <row r="8" spans="1:13" ht="13.5" thickBot="1" x14ac:dyDescent="0.25"/>
    <row r="9" spans="1:13" ht="13.5" thickBot="1" x14ac:dyDescent="0.25">
      <c r="A9" s="136"/>
      <c r="B9" s="137"/>
      <c r="C9" s="521" t="s">
        <v>123</v>
      </c>
      <c r="D9" s="521"/>
      <c r="E9" s="521"/>
      <c r="F9" s="521"/>
      <c r="G9" s="521"/>
      <c r="H9" s="522"/>
      <c r="I9" s="339"/>
    </row>
    <row r="10" spans="1:13" s="140" customFormat="1" ht="50.1" customHeight="1" thickBot="1" x14ac:dyDescent="0.2">
      <c r="A10" s="138" t="s">
        <v>124</v>
      </c>
      <c r="B10" s="139" t="s">
        <v>125</v>
      </c>
      <c r="C10" s="139" t="s">
        <v>126</v>
      </c>
      <c r="D10" s="139" t="s">
        <v>127</v>
      </c>
      <c r="E10" s="139" t="s">
        <v>128</v>
      </c>
      <c r="F10" s="139" t="s">
        <v>129</v>
      </c>
      <c r="G10" s="139" t="s">
        <v>130</v>
      </c>
      <c r="H10" s="139" t="s">
        <v>131</v>
      </c>
      <c r="I10" s="340" t="s">
        <v>182</v>
      </c>
      <c r="J10" s="347"/>
    </row>
    <row r="11" spans="1:13" s="140" customFormat="1" ht="24.95" customHeight="1" x14ac:dyDescent="0.15">
      <c r="A11" s="379" t="s">
        <v>196</v>
      </c>
      <c r="B11" s="351">
        <v>25000</v>
      </c>
      <c r="C11" s="352"/>
      <c r="D11" s="352"/>
      <c r="E11" s="352" t="s">
        <v>197</v>
      </c>
      <c r="F11" s="352"/>
      <c r="G11" s="352"/>
      <c r="H11" s="353"/>
      <c r="I11" s="354"/>
      <c r="J11" s="348"/>
    </row>
    <row r="12" spans="1:13" s="140" customFormat="1" ht="24.95" customHeight="1" x14ac:dyDescent="0.15">
      <c r="A12" s="375" t="s">
        <v>198</v>
      </c>
      <c r="B12" s="355">
        <v>99000</v>
      </c>
      <c r="C12" s="356" t="s">
        <v>197</v>
      </c>
      <c r="D12" s="356"/>
      <c r="E12" s="356"/>
      <c r="F12" s="356"/>
      <c r="G12" s="356"/>
      <c r="H12" s="357"/>
      <c r="I12" s="358"/>
      <c r="J12" s="348"/>
    </row>
    <row r="13" spans="1:13" s="140" customFormat="1" ht="24.95" customHeight="1" x14ac:dyDescent="0.15">
      <c r="A13" s="375" t="s">
        <v>199</v>
      </c>
      <c r="B13" s="355">
        <v>100000</v>
      </c>
      <c r="C13" s="356"/>
      <c r="D13" s="356"/>
      <c r="E13" s="356"/>
      <c r="F13" s="356" t="s">
        <v>197</v>
      </c>
      <c r="G13" s="356"/>
      <c r="H13" s="357"/>
      <c r="I13" s="358"/>
      <c r="J13" s="348"/>
    </row>
    <row r="14" spans="1:13" s="140" customFormat="1" ht="24.95" customHeight="1" x14ac:dyDescent="0.15">
      <c r="A14" s="376"/>
      <c r="B14" s="359"/>
      <c r="C14" s="356"/>
      <c r="D14" s="356"/>
      <c r="E14" s="356"/>
      <c r="F14" s="356"/>
      <c r="G14" s="356"/>
      <c r="H14" s="357"/>
      <c r="I14" s="358"/>
      <c r="J14" s="348"/>
    </row>
    <row r="15" spans="1:13" s="140" customFormat="1" ht="24.95" customHeight="1" x14ac:dyDescent="0.15">
      <c r="A15" s="377"/>
      <c r="B15" s="359"/>
      <c r="C15" s="356"/>
      <c r="D15" s="356"/>
      <c r="E15" s="356"/>
      <c r="F15" s="356"/>
      <c r="G15" s="356"/>
      <c r="H15" s="357"/>
      <c r="I15" s="358"/>
      <c r="J15" s="348"/>
    </row>
    <row r="16" spans="1:13" s="140" customFormat="1" ht="24.95" customHeight="1" x14ac:dyDescent="0.15">
      <c r="A16" s="377"/>
      <c r="B16" s="359"/>
      <c r="C16" s="356"/>
      <c r="D16" s="356"/>
      <c r="E16" s="356"/>
      <c r="F16" s="356"/>
      <c r="G16" s="356"/>
      <c r="H16" s="357"/>
      <c r="I16" s="358"/>
      <c r="J16" s="348"/>
    </row>
    <row r="17" spans="1:14" s="140" customFormat="1" ht="24.95" customHeight="1" x14ac:dyDescent="0.15">
      <c r="A17" s="377"/>
      <c r="B17" s="359"/>
      <c r="C17" s="356"/>
      <c r="D17" s="356"/>
      <c r="E17" s="356"/>
      <c r="F17" s="356"/>
      <c r="G17" s="356"/>
      <c r="H17" s="357"/>
      <c r="I17" s="358"/>
      <c r="J17" s="348"/>
      <c r="N17" s="141"/>
    </row>
    <row r="18" spans="1:14" s="140" customFormat="1" ht="24.95" customHeight="1" x14ac:dyDescent="0.15">
      <c r="A18" s="377"/>
      <c r="B18" s="359"/>
      <c r="C18" s="356"/>
      <c r="D18" s="356"/>
      <c r="E18" s="356"/>
      <c r="F18" s="356"/>
      <c r="G18" s="356"/>
      <c r="H18" s="360"/>
      <c r="I18" s="361"/>
      <c r="J18" s="348"/>
    </row>
    <row r="19" spans="1:14" s="140" customFormat="1" ht="24.95" customHeight="1" x14ac:dyDescent="0.15">
      <c r="A19" s="377"/>
      <c r="B19" s="359"/>
      <c r="C19" s="356"/>
      <c r="D19" s="356"/>
      <c r="E19" s="356"/>
      <c r="F19" s="356"/>
      <c r="G19" s="356"/>
      <c r="H19" s="357"/>
      <c r="I19" s="358"/>
      <c r="J19" s="348"/>
    </row>
    <row r="20" spans="1:14" s="140" customFormat="1" ht="24.95" customHeight="1" x14ac:dyDescent="0.15">
      <c r="A20" s="377"/>
      <c r="B20" s="359"/>
      <c r="C20" s="356"/>
      <c r="D20" s="356"/>
      <c r="E20" s="356"/>
      <c r="F20" s="356"/>
      <c r="G20" s="356"/>
      <c r="H20" s="357"/>
      <c r="I20" s="358"/>
      <c r="J20" s="348"/>
    </row>
    <row r="21" spans="1:14" s="140" customFormat="1" ht="24.95" customHeight="1" x14ac:dyDescent="0.15">
      <c r="A21" s="377"/>
      <c r="B21" s="355"/>
      <c r="C21" s="356"/>
      <c r="D21" s="356"/>
      <c r="E21" s="356"/>
      <c r="F21" s="356"/>
      <c r="G21" s="356"/>
      <c r="H21" s="357"/>
      <c r="I21" s="358"/>
      <c r="J21" s="348"/>
    </row>
    <row r="22" spans="1:14" s="140" customFormat="1" ht="24.95" customHeight="1" x14ac:dyDescent="0.15">
      <c r="A22" s="376"/>
      <c r="B22" s="359"/>
      <c r="C22" s="356"/>
      <c r="D22" s="356"/>
      <c r="E22" s="356"/>
      <c r="F22" s="356"/>
      <c r="G22" s="356"/>
      <c r="H22" s="357"/>
      <c r="I22" s="358"/>
      <c r="J22" s="348"/>
    </row>
    <row r="23" spans="1:14" s="140" customFormat="1" ht="24.95" customHeight="1" x14ac:dyDescent="0.15">
      <c r="A23" s="377"/>
      <c r="B23" s="359"/>
      <c r="C23" s="356"/>
      <c r="D23" s="356"/>
      <c r="E23" s="356"/>
      <c r="F23" s="356"/>
      <c r="G23" s="356"/>
      <c r="H23" s="357"/>
      <c r="I23" s="358"/>
      <c r="J23" s="348"/>
    </row>
    <row r="24" spans="1:14" s="140" customFormat="1" ht="24.95" customHeight="1" x14ac:dyDescent="0.15">
      <c r="A24" s="377"/>
      <c r="B24" s="359"/>
      <c r="C24" s="356"/>
      <c r="D24" s="356"/>
      <c r="E24" s="356"/>
      <c r="F24" s="356"/>
      <c r="G24" s="356"/>
      <c r="H24" s="357"/>
      <c r="I24" s="358"/>
      <c r="J24" s="348"/>
    </row>
    <row r="25" spans="1:14" s="140" customFormat="1" ht="24.95" customHeight="1" x14ac:dyDescent="0.15">
      <c r="A25" s="377"/>
      <c r="B25" s="359"/>
      <c r="C25" s="356"/>
      <c r="D25" s="356"/>
      <c r="E25" s="356"/>
      <c r="F25" s="356"/>
      <c r="G25" s="356"/>
      <c r="H25" s="357"/>
      <c r="I25" s="358"/>
      <c r="J25" s="348"/>
      <c r="N25" s="141"/>
    </row>
    <row r="26" spans="1:14" s="140" customFormat="1" ht="24.95" customHeight="1" x14ac:dyDescent="0.15">
      <c r="A26" s="377"/>
      <c r="B26" s="359"/>
      <c r="C26" s="356"/>
      <c r="D26" s="356"/>
      <c r="E26" s="356"/>
      <c r="F26" s="356"/>
      <c r="G26" s="356"/>
      <c r="H26" s="360"/>
      <c r="I26" s="361"/>
      <c r="J26" s="348"/>
    </row>
    <row r="27" spans="1:14" s="140" customFormat="1" ht="24.95" customHeight="1" x14ac:dyDescent="0.15">
      <c r="A27" s="377"/>
      <c r="B27" s="359"/>
      <c r="C27" s="356"/>
      <c r="D27" s="356"/>
      <c r="E27" s="356"/>
      <c r="F27" s="356"/>
      <c r="G27" s="356"/>
      <c r="H27" s="357"/>
      <c r="I27" s="358"/>
      <c r="J27" s="348"/>
    </row>
    <row r="28" spans="1:14" s="140" customFormat="1" ht="24.95" customHeight="1" x14ac:dyDescent="0.15">
      <c r="A28" s="377"/>
      <c r="B28" s="359"/>
      <c r="C28" s="356"/>
      <c r="D28" s="356"/>
      <c r="E28" s="356"/>
      <c r="F28" s="356"/>
      <c r="G28" s="356"/>
      <c r="H28" s="357"/>
      <c r="I28" s="358"/>
      <c r="J28" s="348"/>
    </row>
    <row r="29" spans="1:14" s="140" customFormat="1" ht="24.95" customHeight="1" x14ac:dyDescent="0.15">
      <c r="A29" s="377"/>
      <c r="B29" s="359"/>
      <c r="C29" s="356"/>
      <c r="D29" s="356"/>
      <c r="E29" s="356"/>
      <c r="F29" s="356"/>
      <c r="G29" s="356"/>
      <c r="H29" s="357"/>
      <c r="I29" s="358"/>
      <c r="J29" s="348"/>
    </row>
    <row r="30" spans="1:14" s="140" customFormat="1" ht="24.95" customHeight="1" thickBot="1" x14ac:dyDescent="0.2">
      <c r="A30" s="377"/>
      <c r="B30" s="362"/>
      <c r="C30" s="363"/>
      <c r="D30" s="364"/>
      <c r="E30" s="364"/>
      <c r="F30" s="364"/>
      <c r="G30" s="364"/>
      <c r="H30" s="365"/>
      <c r="I30" s="366"/>
      <c r="J30" s="348"/>
    </row>
    <row r="31" spans="1:14" s="140" customFormat="1" ht="12" thickBot="1" x14ac:dyDescent="0.2">
      <c r="A31" s="378"/>
    </row>
    <row r="32" spans="1:14" s="140" customFormat="1" ht="12" thickBot="1" x14ac:dyDescent="0.2">
      <c r="A32" s="142" t="s">
        <v>132</v>
      </c>
      <c r="B32" s="367">
        <f>COUNT(B11:B30)</f>
        <v>3</v>
      </c>
    </row>
    <row r="33" spans="1:8" s="140" customFormat="1" ht="11.25" x14ac:dyDescent="0.15"/>
    <row r="34" spans="1:8" s="140" customFormat="1" ht="12" thickBot="1" x14ac:dyDescent="0.2">
      <c r="A34" s="142" t="s">
        <v>133</v>
      </c>
      <c r="B34" s="368">
        <v>650000</v>
      </c>
      <c r="C34" s="143"/>
      <c r="D34" s="144"/>
    </row>
    <row r="35" spans="1:8" s="140" customFormat="1" ht="11.25" x14ac:dyDescent="0.15">
      <c r="A35" s="140" t="s">
        <v>174</v>
      </c>
    </row>
    <row r="36" spans="1:8" s="140" customFormat="1" ht="11.25" x14ac:dyDescent="0.15"/>
    <row r="37" spans="1:8" s="140" customFormat="1" ht="12" thickBot="1" x14ac:dyDescent="0.2">
      <c r="A37" s="142" t="s">
        <v>134</v>
      </c>
      <c r="B37" s="145">
        <f>SUM(B11:B30)/M5</f>
        <v>0.224</v>
      </c>
    </row>
    <row r="38" spans="1:8" s="140" customFormat="1" ht="11.25" x14ac:dyDescent="0.15">
      <c r="C38" s="146"/>
    </row>
    <row r="39" spans="1:8" s="140" customFormat="1" ht="12" thickBot="1" x14ac:dyDescent="0.2">
      <c r="A39" s="147"/>
      <c r="B39" s="147"/>
      <c r="C39" s="147"/>
      <c r="D39" s="147"/>
      <c r="E39" s="147"/>
      <c r="F39" s="147"/>
      <c r="G39" s="147"/>
      <c r="H39" s="147"/>
    </row>
    <row r="40" spans="1:8" s="140" customFormat="1" x14ac:dyDescent="0.2">
      <c r="A40" s="148"/>
    </row>
    <row r="41" spans="1:8" s="140" customFormat="1" x14ac:dyDescent="0.2">
      <c r="A41" s="148"/>
    </row>
    <row r="42" spans="1:8" s="140" customFormat="1" ht="11.25" x14ac:dyDescent="0.15">
      <c r="A42" s="140" t="s">
        <v>135</v>
      </c>
    </row>
    <row r="43" spans="1:8" s="140" customFormat="1" ht="11.25" x14ac:dyDescent="0.15">
      <c r="A43" s="140" t="s">
        <v>147</v>
      </c>
    </row>
    <row r="44" spans="1:8" s="140" customFormat="1" ht="11.25" x14ac:dyDescent="0.15"/>
    <row r="45" spans="1:8" s="140" customFormat="1" ht="11.25" x14ac:dyDescent="0.15">
      <c r="A45" s="140" t="s">
        <v>136</v>
      </c>
      <c r="B45" s="149"/>
    </row>
    <row r="46" spans="1:8" s="140" customFormat="1" ht="11.25" x14ac:dyDescent="0.15"/>
    <row r="47" spans="1:8" s="140" customFormat="1" ht="11.25" x14ac:dyDescent="0.15"/>
    <row r="48" spans="1:8" s="140" customFormat="1" ht="11.25" x14ac:dyDescent="0.15"/>
    <row r="49" s="140" customFormat="1" ht="11.25" x14ac:dyDescent="0.15"/>
    <row r="50" s="140" customFormat="1" ht="11.25" x14ac:dyDescent="0.15"/>
    <row r="51" s="140" customFormat="1" ht="11.25" x14ac:dyDescent="0.15"/>
    <row r="52" s="140" customFormat="1" ht="11.25" x14ac:dyDescent="0.15"/>
    <row r="53" s="140" customFormat="1" ht="11.25" x14ac:dyDescent="0.15"/>
    <row r="54" s="140" customFormat="1" ht="11.25" x14ac:dyDescent="0.15"/>
    <row r="55" s="140" customFormat="1" ht="11.25" x14ac:dyDescent="0.15"/>
    <row r="56" s="140" customFormat="1" ht="11.25" x14ac:dyDescent="0.15"/>
    <row r="57" s="140" customFormat="1" ht="11.25" x14ac:dyDescent="0.15"/>
    <row r="58" s="140" customFormat="1" ht="11.25" x14ac:dyDescent="0.15"/>
    <row r="59" s="140" customFormat="1" ht="11.25" x14ac:dyDescent="0.15"/>
    <row r="60" s="140" customFormat="1" ht="11.25" x14ac:dyDescent="0.15"/>
    <row r="61" s="140" customFormat="1" ht="11.25" x14ac:dyDescent="0.15"/>
    <row r="62" s="140" customFormat="1" ht="11.25" x14ac:dyDescent="0.15"/>
    <row r="63" s="140" customFormat="1" ht="11.25" x14ac:dyDescent="0.15"/>
    <row r="64" s="140" customFormat="1" ht="11.25" x14ac:dyDescent="0.15"/>
    <row r="65" s="140" customFormat="1" ht="11.25" x14ac:dyDescent="0.15"/>
    <row r="66" s="140" customFormat="1" ht="11.25" x14ac:dyDescent="0.15"/>
    <row r="67" s="140" customFormat="1" ht="11.25" x14ac:dyDescent="0.15"/>
    <row r="68" s="140" customFormat="1" ht="11.25" x14ac:dyDescent="0.15"/>
    <row r="69" s="140" customFormat="1" ht="11.25" x14ac:dyDescent="0.15"/>
    <row r="70" s="140" customFormat="1" ht="11.25" x14ac:dyDescent="0.15"/>
    <row r="71" s="140" customFormat="1" ht="11.25" x14ac:dyDescent="0.15"/>
    <row r="72" s="140" customFormat="1" ht="11.25" x14ac:dyDescent="0.15"/>
    <row r="73" s="140" customFormat="1" ht="11.25" x14ac:dyDescent="0.15"/>
    <row r="74" s="140" customFormat="1" ht="11.25" x14ac:dyDescent="0.15"/>
    <row r="75" s="140" customFormat="1" ht="11.25" x14ac:dyDescent="0.15"/>
    <row r="76" s="140" customFormat="1" ht="11.25" x14ac:dyDescent="0.15"/>
    <row r="77" s="140" customFormat="1" ht="11.25" x14ac:dyDescent="0.15"/>
    <row r="78" s="140" customFormat="1" ht="11.25" x14ac:dyDescent="0.15"/>
    <row r="79" s="140" customFormat="1" ht="11.25" x14ac:dyDescent="0.15"/>
    <row r="80" s="140" customFormat="1" ht="11.25" x14ac:dyDescent="0.15"/>
    <row r="81" s="140" customFormat="1" ht="11.25" x14ac:dyDescent="0.15"/>
    <row r="82" s="140" customFormat="1" ht="11.25" x14ac:dyDescent="0.15"/>
    <row r="83" s="140" customFormat="1" ht="11.25" x14ac:dyDescent="0.15"/>
    <row r="84" s="140" customFormat="1" ht="11.25" x14ac:dyDescent="0.15"/>
    <row r="85" s="140" customFormat="1" ht="11.25" x14ac:dyDescent="0.15"/>
    <row r="86" s="140" customFormat="1" ht="11.25" x14ac:dyDescent="0.15"/>
    <row r="87" s="140" customFormat="1" ht="11.25" x14ac:dyDescent="0.15"/>
    <row r="88" s="140" customFormat="1" ht="11.25" x14ac:dyDescent="0.15"/>
    <row r="89" s="140" customFormat="1" ht="11.25" x14ac:dyDescent="0.15"/>
    <row r="90" s="140" customFormat="1" ht="11.25" x14ac:dyDescent="0.15"/>
    <row r="91" s="140" customFormat="1" ht="11.25" x14ac:dyDescent="0.15"/>
    <row r="92" s="140" customFormat="1" ht="11.25" x14ac:dyDescent="0.15"/>
    <row r="93" s="140" customFormat="1" ht="11.25" x14ac:dyDescent="0.15"/>
    <row r="94" s="140" customFormat="1" ht="11.25" x14ac:dyDescent="0.15"/>
    <row r="95" s="140" customFormat="1" ht="11.25" x14ac:dyDescent="0.15"/>
    <row r="96" s="140" customFormat="1" ht="11.25" x14ac:dyDescent="0.15"/>
    <row r="97" s="140" customFormat="1" ht="11.25" x14ac:dyDescent="0.15"/>
    <row r="98" s="140" customFormat="1" ht="11.25" x14ac:dyDescent="0.15"/>
    <row r="99" s="140" customFormat="1" ht="11.25" x14ac:dyDescent="0.15"/>
    <row r="100" s="140" customFormat="1" ht="11.25" x14ac:dyDescent="0.15"/>
    <row r="101" s="140" customFormat="1" ht="11.25" x14ac:dyDescent="0.15"/>
    <row r="102" s="140" customFormat="1" ht="11.25" x14ac:dyDescent="0.15"/>
    <row r="103" s="140" customFormat="1" ht="11.25" x14ac:dyDescent="0.15"/>
    <row r="104" s="140" customFormat="1" ht="11.25" x14ac:dyDescent="0.15"/>
    <row r="105" s="140" customFormat="1" ht="11.25" x14ac:dyDescent="0.15"/>
    <row r="106" s="140" customFormat="1" ht="11.25" x14ac:dyDescent="0.15"/>
    <row r="107" s="140" customFormat="1" ht="11.25" x14ac:dyDescent="0.15"/>
    <row r="108" s="140" customFormat="1" ht="11.25" x14ac:dyDescent="0.15"/>
    <row r="109" s="140" customFormat="1" ht="11.25" x14ac:dyDescent="0.15"/>
    <row r="110" s="140" customFormat="1" ht="11.25" x14ac:dyDescent="0.15"/>
    <row r="111" s="140" customFormat="1" ht="11.25" x14ac:dyDescent="0.15"/>
    <row r="112" s="140" customFormat="1" ht="11.25" x14ac:dyDescent="0.15"/>
    <row r="113" s="140" customFormat="1" ht="11.25" x14ac:dyDescent="0.15"/>
    <row r="114" s="140" customFormat="1" ht="11.25" x14ac:dyDescent="0.15"/>
    <row r="115" s="140" customFormat="1" ht="11.25" x14ac:dyDescent="0.15"/>
    <row r="116" s="140" customFormat="1" ht="11.25" x14ac:dyDescent="0.15"/>
    <row r="117" s="140" customFormat="1" ht="11.25" x14ac:dyDescent="0.15"/>
    <row r="118" s="140" customFormat="1" ht="11.25" x14ac:dyDescent="0.15"/>
    <row r="119" s="140" customFormat="1" ht="11.25" x14ac:dyDescent="0.15"/>
    <row r="120" s="140" customFormat="1" ht="11.25" x14ac:dyDescent="0.15"/>
    <row r="121" s="140" customFormat="1" ht="11.25" x14ac:dyDescent="0.15"/>
    <row r="122" s="140" customFormat="1" ht="11.25" x14ac:dyDescent="0.15"/>
    <row r="123" s="140" customFormat="1" ht="11.25" x14ac:dyDescent="0.15"/>
    <row r="124" s="140" customFormat="1" ht="11.25" x14ac:dyDescent="0.15"/>
    <row r="125" s="140" customFormat="1" ht="11.25" x14ac:dyDescent="0.15"/>
    <row r="126" s="140" customFormat="1" ht="11.25" x14ac:dyDescent="0.15"/>
    <row r="127" s="140" customFormat="1" ht="11.25" x14ac:dyDescent="0.15"/>
    <row r="128" s="140" customFormat="1" ht="11.25" x14ac:dyDescent="0.15"/>
    <row r="129" s="140" customFormat="1" ht="11.25" x14ac:dyDescent="0.15"/>
    <row r="130" s="140" customFormat="1" ht="11.25" x14ac:dyDescent="0.15"/>
    <row r="131" s="140" customFormat="1" ht="11.25" x14ac:dyDescent="0.15"/>
    <row r="132" s="140" customFormat="1" ht="11.25" x14ac:dyDescent="0.15"/>
    <row r="133" s="140" customFormat="1" ht="11.25" x14ac:dyDescent="0.15"/>
    <row r="134" s="140" customFormat="1" ht="11.25" x14ac:dyDescent="0.15"/>
    <row r="135" s="140" customFormat="1" ht="11.25" x14ac:dyDescent="0.15"/>
    <row r="136" s="140" customFormat="1" ht="11.25" x14ac:dyDescent="0.15"/>
    <row r="137" s="140" customFormat="1" ht="11.25" x14ac:dyDescent="0.15"/>
    <row r="138" s="140" customFormat="1" ht="11.25" x14ac:dyDescent="0.15"/>
    <row r="139" s="140" customFormat="1" ht="11.25" x14ac:dyDescent="0.15"/>
    <row r="140" s="140" customFormat="1" ht="11.25" x14ac:dyDescent="0.15"/>
    <row r="141" s="140" customFormat="1" ht="11.25" x14ac:dyDescent="0.15"/>
    <row r="142" s="140" customFormat="1" ht="11.25" x14ac:dyDescent="0.15"/>
    <row r="143" s="140" customFormat="1" ht="11.25" x14ac:dyDescent="0.15"/>
    <row r="144" s="140" customFormat="1" ht="11.25" x14ac:dyDescent="0.15"/>
    <row r="145" s="140" customFormat="1" ht="11.25" x14ac:dyDescent="0.15"/>
    <row r="146" s="140" customFormat="1" ht="11.25" x14ac:dyDescent="0.15"/>
    <row r="147" s="140" customFormat="1" ht="11.25" x14ac:dyDescent="0.15"/>
    <row r="148" s="140" customFormat="1" ht="11.25" x14ac:dyDescent="0.15"/>
    <row r="149" s="140" customFormat="1" ht="11.25" x14ac:dyDescent="0.15"/>
    <row r="150" s="140" customFormat="1" ht="11.25" x14ac:dyDescent="0.15"/>
    <row r="151" s="140" customFormat="1" ht="11.25" x14ac:dyDescent="0.15"/>
    <row r="152" s="140" customFormat="1" ht="11.25" x14ac:dyDescent="0.15"/>
    <row r="153" s="140" customFormat="1" ht="11.25" x14ac:dyDescent="0.15"/>
    <row r="154" s="140" customFormat="1" ht="11.25" x14ac:dyDescent="0.15"/>
    <row r="155" s="140" customFormat="1" ht="11.25" x14ac:dyDescent="0.15"/>
    <row r="156" s="140" customFormat="1" ht="11.25" x14ac:dyDescent="0.15"/>
    <row r="157" s="140" customFormat="1" ht="11.25" x14ac:dyDescent="0.15"/>
    <row r="158" s="140" customFormat="1" ht="11.25" x14ac:dyDescent="0.15"/>
    <row r="159" s="140" customFormat="1" ht="11.25" x14ac:dyDescent="0.15"/>
    <row r="160" s="140" customFormat="1" ht="11.25" x14ac:dyDescent="0.15"/>
    <row r="161" s="140" customFormat="1" ht="11.25" x14ac:dyDescent="0.15"/>
    <row r="162" s="140" customFormat="1" ht="11.25" x14ac:dyDescent="0.15"/>
    <row r="163" s="140" customFormat="1" ht="11.25" x14ac:dyDescent="0.15"/>
    <row r="164" s="140" customFormat="1" ht="11.25" x14ac:dyDescent="0.15"/>
    <row r="165" s="140" customFormat="1" ht="11.25" x14ac:dyDescent="0.15"/>
    <row r="166" s="140" customFormat="1" ht="11.25" x14ac:dyDescent="0.15"/>
    <row r="167" s="140" customFormat="1" ht="11.25" x14ac:dyDescent="0.15"/>
    <row r="168" s="140" customFormat="1" ht="11.25" x14ac:dyDescent="0.15"/>
    <row r="169" s="140" customFormat="1" ht="11.25" x14ac:dyDescent="0.15"/>
    <row r="170" s="140" customFormat="1" ht="11.25" x14ac:dyDescent="0.15"/>
    <row r="171" s="140" customFormat="1" ht="11.25" x14ac:dyDescent="0.15"/>
    <row r="172" s="140" customFormat="1" ht="11.25" x14ac:dyDescent="0.15"/>
    <row r="173" s="140" customFormat="1" ht="11.25" x14ac:dyDescent="0.15"/>
    <row r="174" s="140" customFormat="1" ht="11.25" x14ac:dyDescent="0.15"/>
    <row r="175" s="140" customFormat="1" ht="11.25" x14ac:dyDescent="0.15"/>
    <row r="176" s="140" customFormat="1" ht="11.25" x14ac:dyDescent="0.15"/>
    <row r="177" s="140" customFormat="1" ht="11.25" x14ac:dyDescent="0.15"/>
    <row r="178" s="140" customFormat="1" ht="11.25" x14ac:dyDescent="0.15"/>
    <row r="179" s="140" customFormat="1" ht="11.25" x14ac:dyDescent="0.15"/>
    <row r="180" s="140" customFormat="1" ht="11.25" x14ac:dyDescent="0.15"/>
    <row r="181" s="140" customFormat="1" ht="11.25" x14ac:dyDescent="0.15"/>
    <row r="182" s="140" customFormat="1" ht="11.25" x14ac:dyDescent="0.15"/>
    <row r="183" s="140" customFormat="1" ht="11.25" x14ac:dyDescent="0.15"/>
    <row r="184" s="140" customFormat="1" ht="11.25" x14ac:dyDescent="0.15"/>
  </sheetData>
  <sheetProtection algorithmName="SHA-512" hashValue="BGrlUqaoGxDyX8PIBbLPWsDkxZBjkzVmyjSImPqD3FHSgy3JxfZiEZjOLSYXLz1zsZOrFuWy+U5vRxAONKGYvQ==" saltValue="Ih1kiz8WoGPS0OkK246fPA==" spinCount="100000" sheet="1" objects="1" scenarios="1"/>
  <mergeCells count="5">
    <mergeCell ref="C9:H9"/>
    <mergeCell ref="A2:I2"/>
    <mergeCell ref="A3:I3"/>
    <mergeCell ref="A4:I4"/>
    <mergeCell ref="A5:I5"/>
  </mergeCells>
  <pageMargins left="0.6" right="0.5" top="0.75" bottom="0.55000000000000004" header="0.5" footer="0.5"/>
  <pageSetup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90E6EA3A48A41A280E962A053D42A" ma:contentTypeVersion="10" ma:contentTypeDescription="Create a new document." ma:contentTypeScope="" ma:versionID="130379ab7c96d859996e7265800e9ca3">
  <xsd:schema xmlns:xsd="http://www.w3.org/2001/XMLSchema" xmlns:xs="http://www.w3.org/2001/XMLSchema" xmlns:p="http://schemas.microsoft.com/office/2006/metadata/properties" xmlns:ns2="7c889e11-2f3c-4070-9ad9-cc7ef75586e0" targetNamespace="http://schemas.microsoft.com/office/2006/metadata/properties" ma:root="true" ma:fieldsID="872849370cc992d81fd5b461216b7a95" ns2:_="">
    <xsd:import namespace="7c889e11-2f3c-4070-9ad9-cc7ef75586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89e11-2f3c-4070-9ad9-cc7ef7558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CE39BFE-561D-478B-82C8-58871A9556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9B80DB-2122-4A8F-9AEB-8780ADEF18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89e11-2f3c-4070-9ad9-cc7ef7558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F6F004F-929C-4EA2-877D-4D3518C0222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17</vt:i4>
      </vt:variant>
    </vt:vector>
  </HeadingPairs>
  <TitlesOfParts>
    <vt:vector size="24" baseType="lpstr">
      <vt:lpstr>FR-1 Approp Summary</vt:lpstr>
      <vt:lpstr>FR-2 Nonformula</vt:lpstr>
      <vt:lpstr>FR-3 AHECB REC</vt:lpstr>
      <vt:lpstr>FR-4</vt:lpstr>
      <vt:lpstr>FR-5</vt:lpstr>
      <vt:lpstr>FR-6</vt:lpstr>
      <vt:lpstr>Minority Contract</vt:lpstr>
      <vt:lpstr>'FR-2 Nonformula'!A</vt:lpstr>
      <vt:lpstr>'FR-1 Approp Summary'!GR</vt:lpstr>
      <vt:lpstr>'FR-3 AHECB REC'!GR</vt:lpstr>
      <vt:lpstr>'FR-1 Approp Summary'!Print_Area</vt:lpstr>
      <vt:lpstr>'FR-2 Nonformula'!Print_Area</vt:lpstr>
      <vt:lpstr>'FR-3 AHECB REC'!Print_Area</vt:lpstr>
      <vt:lpstr>'FR-4'!Print_Area</vt:lpstr>
      <vt:lpstr>'FR-5'!Print_Area</vt:lpstr>
      <vt:lpstr>'FR-6'!Print_Area</vt:lpstr>
      <vt:lpstr>'Minority Contract'!Print_Area</vt:lpstr>
      <vt:lpstr>'FR-1 Approp Summary'!Print_Area_MI</vt:lpstr>
      <vt:lpstr>'FR-2 Nonformula'!Print_Area_MI</vt:lpstr>
      <vt:lpstr>'FR-3 AHECB REC'!Print_Area_MI</vt:lpstr>
      <vt:lpstr>'FR-4'!Print_Area_MI</vt:lpstr>
      <vt:lpstr>'FR-5'!Print_Area_MI</vt:lpstr>
      <vt:lpstr>'FR-6'!Print_Area_MI</vt:lpstr>
      <vt:lpstr>REVISED</vt:lpstr>
    </vt:vector>
  </TitlesOfParts>
  <Company>ADHE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Sperry</dc:creator>
  <cp:lastModifiedBy>Sarah Rogers (ADHE)</cp:lastModifiedBy>
  <cp:lastPrinted>2017-11-01T15:07:22Z</cp:lastPrinted>
  <dcterms:created xsi:type="dcterms:W3CDTF">2000-01-12T19:51:12Z</dcterms:created>
  <dcterms:modified xsi:type="dcterms:W3CDTF">2025-07-08T13:17:48Z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0x010100C1990E6EA3A48A41A280E962A053D42A</vt:lpwstr>
  </property>
</Properties>
</file>